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andana - Data\vandana\Rakhi Mam\WTS INDIA PVT. LTD\AGM\2022\WTS\"/>
    </mc:Choice>
  </mc:AlternateContent>
  <xr:revisionPtr revIDLastSave="0" documentId="13_ncr:1_{39A2BD87-517E-4ACB-9011-91A25960C0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6" i="1" l="1"/>
  <c r="I106" i="1"/>
  <c r="K106" i="1"/>
  <c r="K108" i="1"/>
  <c r="H129" i="1" l="1"/>
  <c r="I129" i="1"/>
  <c r="I130" i="1" s="1"/>
  <c r="K130" i="1" s="1"/>
  <c r="H130" i="1"/>
  <c r="K129" i="1" l="1"/>
  <c r="H120" i="1"/>
  <c r="I229" i="1"/>
  <c r="G229" i="1"/>
  <c r="E229" i="1"/>
  <c r="K228" i="1"/>
  <c r="K227" i="1"/>
  <c r="K226" i="1"/>
  <c r="K224" i="1"/>
  <c r="K223" i="1"/>
  <c r="K221" i="1"/>
  <c r="K220" i="1"/>
  <c r="K218" i="1"/>
  <c r="I208" i="1"/>
  <c r="G208" i="1"/>
  <c r="E208" i="1"/>
  <c r="K207" i="1"/>
  <c r="K206" i="1"/>
  <c r="K205" i="1"/>
  <c r="K204" i="1"/>
  <c r="I203" i="1"/>
  <c r="G203" i="1"/>
  <c r="E203" i="1"/>
  <c r="K202" i="1"/>
  <c r="K201" i="1"/>
  <c r="K200" i="1"/>
  <c r="I194" i="1"/>
  <c r="G194" i="1"/>
  <c r="K193" i="1"/>
  <c r="K192" i="1"/>
  <c r="K191" i="1"/>
  <c r="K190" i="1"/>
  <c r="K189" i="1"/>
  <c r="K188" i="1"/>
  <c r="K186" i="1"/>
  <c r="K185" i="1"/>
  <c r="K183" i="1"/>
  <c r="H175" i="1"/>
  <c r="D175" i="1"/>
  <c r="J174" i="1"/>
  <c r="J173" i="1"/>
  <c r="H170" i="1"/>
  <c r="F170" i="1"/>
  <c r="D170" i="1"/>
  <c r="J169" i="1"/>
  <c r="J168" i="1"/>
  <c r="H166" i="1"/>
  <c r="F166" i="1"/>
  <c r="D166" i="1"/>
  <c r="J165" i="1"/>
  <c r="J164" i="1"/>
  <c r="J163" i="1"/>
  <c r="K155" i="1"/>
  <c r="H155" i="1"/>
  <c r="K154" i="1"/>
  <c r="H154" i="1"/>
  <c r="K153" i="1"/>
  <c r="H153" i="1"/>
  <c r="K150" i="1"/>
  <c r="H150" i="1"/>
  <c r="K149" i="1"/>
  <c r="H149" i="1"/>
  <c r="K148" i="1"/>
  <c r="H148" i="1"/>
  <c r="F141" i="1"/>
  <c r="H141" i="1" s="1"/>
  <c r="H140" i="1"/>
  <c r="I139" i="1"/>
  <c r="K139" i="1" s="1"/>
  <c r="H139" i="1"/>
  <c r="F136" i="1"/>
  <c r="H136" i="1" s="1"/>
  <c r="H135" i="1"/>
  <c r="I134" i="1"/>
  <c r="K134" i="1" s="1"/>
  <c r="H134" i="1"/>
  <c r="A133" i="1"/>
  <c r="A138" i="1" s="1"/>
  <c r="F131" i="1"/>
  <c r="I131" i="1" s="1"/>
  <c r="K131" i="1" s="1"/>
  <c r="H119" i="1"/>
  <c r="H117" i="1"/>
  <c r="J98" i="1"/>
  <c r="E98" i="1"/>
  <c r="K98" i="1" s="1"/>
  <c r="H96" i="1"/>
  <c r="G96" i="1"/>
  <c r="D96" i="1"/>
  <c r="C96" i="1"/>
  <c r="I95" i="1"/>
  <c r="J95" i="1" s="1"/>
  <c r="E95" i="1"/>
  <c r="F95" i="1" s="1"/>
  <c r="I94" i="1"/>
  <c r="J94" i="1" s="1"/>
  <c r="E94" i="1"/>
  <c r="F94" i="1" s="1"/>
  <c r="I93" i="1"/>
  <c r="E93" i="1"/>
  <c r="F93" i="1" s="1"/>
  <c r="I92" i="1"/>
  <c r="J92" i="1" s="1"/>
  <c r="E92" i="1"/>
  <c r="F92" i="1" s="1"/>
  <c r="I90" i="1"/>
  <c r="J90" i="1" s="1"/>
  <c r="E90" i="1"/>
  <c r="F90" i="1" s="1"/>
  <c r="I89" i="1"/>
  <c r="J89" i="1" s="1"/>
  <c r="E89" i="1"/>
  <c r="F89" i="1" s="1"/>
  <c r="I84" i="1"/>
  <c r="E84" i="1"/>
  <c r="F84" i="1" s="1"/>
  <c r="I80" i="1"/>
  <c r="J80" i="1" s="1"/>
  <c r="E80" i="1"/>
  <c r="F80" i="1" s="1"/>
  <c r="I78" i="1"/>
  <c r="J78" i="1" s="1"/>
  <c r="E78" i="1"/>
  <c r="F78" i="1" s="1"/>
  <c r="I77" i="1"/>
  <c r="J77" i="1" s="1"/>
  <c r="E77" i="1"/>
  <c r="F77" i="1" s="1"/>
  <c r="H73" i="1"/>
  <c r="G73" i="1"/>
  <c r="D73" i="1"/>
  <c r="C73" i="1"/>
  <c r="I72" i="1"/>
  <c r="J72" i="1" s="1"/>
  <c r="E72" i="1"/>
  <c r="F72" i="1" s="1"/>
  <c r="I70" i="1"/>
  <c r="J70" i="1" s="1"/>
  <c r="E70" i="1"/>
  <c r="I69" i="1"/>
  <c r="J69" i="1" s="1"/>
  <c r="E69" i="1"/>
  <c r="F69" i="1" s="1"/>
  <c r="I68" i="1"/>
  <c r="E68" i="1"/>
  <c r="F68" i="1" s="1"/>
  <c r="I66" i="1"/>
  <c r="J66" i="1" s="1"/>
  <c r="E66" i="1"/>
  <c r="F66" i="1" s="1"/>
  <c r="I65" i="1"/>
  <c r="J65" i="1" s="1"/>
  <c r="E65" i="1"/>
  <c r="I64" i="1"/>
  <c r="J64" i="1" s="1"/>
  <c r="E64" i="1"/>
  <c r="F64" i="1" s="1"/>
  <c r="I63" i="1"/>
  <c r="E63" i="1"/>
  <c r="F63" i="1" s="1"/>
  <c r="I62" i="1"/>
  <c r="J62" i="1" s="1"/>
  <c r="E62" i="1"/>
  <c r="F62" i="1" s="1"/>
  <c r="H57" i="1"/>
  <c r="G57" i="1"/>
  <c r="D57" i="1"/>
  <c r="C57" i="1"/>
  <c r="I56" i="1"/>
  <c r="E56" i="1"/>
  <c r="F56" i="1" s="1"/>
  <c r="E55" i="1"/>
  <c r="F55" i="1" s="1"/>
  <c r="I54" i="1"/>
  <c r="J54" i="1" s="1"/>
  <c r="E54" i="1"/>
  <c r="F54" i="1" s="1"/>
  <c r="I53" i="1"/>
  <c r="E53" i="1"/>
  <c r="F53" i="1" s="1"/>
  <c r="G50" i="1"/>
  <c r="D50" i="1"/>
  <c r="C50" i="1"/>
  <c r="I49" i="1"/>
  <c r="J49" i="1" s="1"/>
  <c r="E49" i="1"/>
  <c r="I48" i="1"/>
  <c r="J48" i="1" s="1"/>
  <c r="E48" i="1"/>
  <c r="F48" i="1" s="1"/>
  <c r="F47" i="1"/>
  <c r="I46" i="1"/>
  <c r="J46" i="1" s="1"/>
  <c r="E46" i="1"/>
  <c r="F46" i="1" s="1"/>
  <c r="I45" i="1"/>
  <c r="E45" i="1"/>
  <c r="F45" i="1" s="1"/>
  <c r="J44" i="1"/>
  <c r="E44" i="1"/>
  <c r="A11" i="1"/>
  <c r="A12" i="1" s="1"/>
  <c r="A13" i="1" s="1"/>
  <c r="A15" i="1" s="1"/>
  <c r="A16" i="1" s="1"/>
  <c r="A17" i="1" s="1"/>
  <c r="K49" i="1" l="1"/>
  <c r="K56" i="1"/>
  <c r="K63" i="1"/>
  <c r="K68" i="1"/>
  <c r="H118" i="1"/>
  <c r="D58" i="1"/>
  <c r="K47" i="1"/>
  <c r="E50" i="1"/>
  <c r="H97" i="1"/>
  <c r="J166" i="1"/>
  <c r="K203" i="1"/>
  <c r="I209" i="1"/>
  <c r="C58" i="1"/>
  <c r="K53" i="1"/>
  <c r="E57" i="1"/>
  <c r="F57" i="1" s="1"/>
  <c r="C97" i="1"/>
  <c r="K55" i="1"/>
  <c r="K65" i="1"/>
  <c r="K70" i="1"/>
  <c r="E209" i="1"/>
  <c r="F44" i="1"/>
  <c r="J53" i="1"/>
  <c r="J56" i="1"/>
  <c r="J63" i="1"/>
  <c r="J68" i="1"/>
  <c r="K84" i="1"/>
  <c r="K93" i="1"/>
  <c r="F49" i="1"/>
  <c r="G58" i="1"/>
  <c r="K45" i="1"/>
  <c r="E96" i="1"/>
  <c r="F96" i="1" s="1"/>
  <c r="G97" i="1"/>
  <c r="I135" i="1"/>
  <c r="K135" i="1" s="1"/>
  <c r="K194" i="1"/>
  <c r="K229" i="1"/>
  <c r="J170" i="1"/>
  <c r="K208" i="1"/>
  <c r="G209" i="1"/>
  <c r="F65" i="1"/>
  <c r="F70" i="1"/>
  <c r="K78" i="1"/>
  <c r="J84" i="1"/>
  <c r="K90" i="1"/>
  <c r="J93" i="1"/>
  <c r="K95" i="1"/>
  <c r="D97" i="1"/>
  <c r="F98" i="1"/>
  <c r="H131" i="1"/>
  <c r="J55" i="1"/>
  <c r="K46" i="1"/>
  <c r="I57" i="1"/>
  <c r="K66" i="1"/>
  <c r="K80" i="1"/>
  <c r="K92" i="1"/>
  <c r="I73" i="1"/>
  <c r="I140" i="1"/>
  <c r="K44" i="1"/>
  <c r="J45" i="1"/>
  <c r="K48" i="1"/>
  <c r="K54" i="1"/>
  <c r="K64" i="1"/>
  <c r="K69" i="1"/>
  <c r="K77" i="1"/>
  <c r="K89" i="1"/>
  <c r="K94" i="1"/>
  <c r="I96" i="1"/>
  <c r="K107" i="1"/>
  <c r="K62" i="1"/>
  <c r="K72" i="1"/>
  <c r="E73" i="1"/>
  <c r="F73" i="1" s="1"/>
  <c r="D101" i="1" l="1"/>
  <c r="C101" i="1"/>
  <c r="E58" i="1"/>
  <c r="F58" i="1" s="1"/>
  <c r="F50" i="1"/>
  <c r="K209" i="1"/>
  <c r="K210" i="1" s="1"/>
  <c r="G101" i="1"/>
  <c r="I136" i="1"/>
  <c r="K136" i="1" s="1"/>
  <c r="I97" i="1"/>
  <c r="K96" i="1"/>
  <c r="J96" i="1"/>
  <c r="K73" i="1"/>
  <c r="J73" i="1"/>
  <c r="J57" i="1"/>
  <c r="K57" i="1"/>
  <c r="I141" i="1"/>
  <c r="K141" i="1" s="1"/>
  <c r="K140" i="1"/>
  <c r="E97" i="1"/>
  <c r="J97" i="1" l="1"/>
  <c r="E101" i="1"/>
  <c r="H116" i="1" s="1"/>
  <c r="F97" i="1"/>
  <c r="F101" i="1" s="1"/>
  <c r="K97" i="1"/>
  <c r="J47" i="1"/>
  <c r="H50" i="1"/>
  <c r="H58" i="1" s="1"/>
  <c r="H101" i="1" s="1"/>
  <c r="I50" i="1"/>
  <c r="K120" i="1" l="1"/>
  <c r="J50" i="1"/>
  <c r="K50" i="1"/>
  <c r="I58" i="1"/>
  <c r="K58" i="1" s="1"/>
  <c r="K101" i="1" s="1"/>
  <c r="J58" i="1" l="1"/>
  <c r="J101" i="1" s="1"/>
  <c r="I101" i="1"/>
  <c r="J172" i="1"/>
  <c r="J175" i="1" s="1"/>
</calcChain>
</file>

<file path=xl/sharedStrings.xml><?xml version="1.0" encoding="utf-8"?>
<sst xmlns="http://schemas.openxmlformats.org/spreadsheetml/2006/main" count="293" uniqueCount="204">
  <si>
    <t>EXTRACT OF ANNUAL RETURN</t>
  </si>
  <si>
    <t>Pursuant to Section 92 (3) of the Companies Act, 2013 and rule 12(1) of the Company (Management &amp; Administration) Rules, 2014.</t>
  </si>
  <si>
    <t>I.  REGISTRATION &amp; OTHER DETAILS:</t>
  </si>
  <si>
    <t>CIN</t>
  </si>
  <si>
    <t>U74140DL2004PTC124745</t>
  </si>
  <si>
    <t>Registration Date</t>
  </si>
  <si>
    <t>Name of the Company</t>
  </si>
  <si>
    <t>WTS INDIA PRIVATE LIMITED</t>
  </si>
  <si>
    <t>Category/Sub-category of the Company</t>
  </si>
  <si>
    <t>Company Limited by Shares</t>
  </si>
  <si>
    <t>Indian Non-Government Company</t>
  </si>
  <si>
    <t>Address of the Registered office  &amp; contact details</t>
  </si>
  <si>
    <t>1F, Vandana building, 11 Tolstoy Marg, New Delhi - 110001</t>
  </si>
  <si>
    <t>Whether listed company</t>
  </si>
  <si>
    <t>No</t>
  </si>
  <si>
    <t>Name, Address &amp; contact details of the Registrar &amp; Transfer Agent, if any.</t>
  </si>
  <si>
    <t>Not Applicable</t>
  </si>
  <si>
    <t xml:space="preserve">II.  PRINCIPAL BUSINESS ACTIVITIES OF THE COMPANY </t>
  </si>
  <si>
    <t>(All the business activities contributing 10 % or more of the total turnover of the company shall be stated)</t>
  </si>
  <si>
    <t>S. No.</t>
  </si>
  <si>
    <t>Name and Description of main products / services</t>
  </si>
  <si>
    <t>NIC Code of the Product/service</t>
  </si>
  <si>
    <t>%  to total turnover of the company</t>
  </si>
  <si>
    <t xml:space="preserve">Consultancy </t>
  </si>
  <si>
    <t>III.     PARTICULARS OF HOLDING, SUBSIDIARY AND ASSOCIATE COMPANIES</t>
  </si>
  <si>
    <t>SN</t>
  </si>
  <si>
    <t>Name and address of the Company</t>
  </si>
  <si>
    <t>CIN/GLN</t>
  </si>
  <si>
    <t>Holding/ Subsidiary/ Associate</t>
  </si>
  <si>
    <t>% of
shares
held</t>
  </si>
  <si>
    <t>Applicable
Section</t>
  </si>
  <si>
    <t>NIL</t>
  </si>
  <si>
    <t xml:space="preserve">IV.    SHARE HOLDING PATTERN </t>
  </si>
  <si>
    <t>(Equity share capital breakup as percentage of total equity)</t>
  </si>
  <si>
    <t>(i)  Category-wise Share Holding</t>
  </si>
  <si>
    <t>Category of Shareholders</t>
  </si>
  <si>
    <t xml:space="preserve">% Change during the year    </t>
  </si>
  <si>
    <t>Demat</t>
  </si>
  <si>
    <t>Physical</t>
  </si>
  <si>
    <t>Total</t>
  </si>
  <si>
    <t>% of Total Shares</t>
  </si>
  <si>
    <t>A. Promoters</t>
  </si>
  <si>
    <t>a) Individual/ HUF</t>
  </si>
  <si>
    <t>b) Central Govt</t>
  </si>
  <si>
    <t>c) State Govt(s)</t>
  </si>
  <si>
    <t>d) Bodies Corp.</t>
  </si>
  <si>
    <t>e) Banks / FI</t>
  </si>
  <si>
    <t>f) Any other</t>
  </si>
  <si>
    <t>Sub Total (A) (1)</t>
  </si>
  <si>
    <t>a) NRI Individuals</t>
  </si>
  <si>
    <t>b) Other Individuals</t>
  </si>
  <si>
    <t>c) Bodies Corp.</t>
  </si>
  <si>
    <t>d) Any other</t>
  </si>
  <si>
    <t>Sub Total (A) (2)</t>
  </si>
  <si>
    <t>TOTAL (A)</t>
  </si>
  <si>
    <t>B. Public Shareholding</t>
  </si>
  <si>
    <t>1. Institutions</t>
  </si>
  <si>
    <t>a) Mutual Funds</t>
  </si>
  <si>
    <t>b) Banks / FI</t>
  </si>
  <si>
    <t>c) Central Govt</t>
  </si>
  <si>
    <t>d) State Govt(s)</t>
  </si>
  <si>
    <t>e) Venture Capital Funds</t>
  </si>
  <si>
    <t>f) Insurance Companies</t>
  </si>
  <si>
    <t>g) FIIs</t>
  </si>
  <si>
    <t xml:space="preserve"> h) Foreign Venture Capital Funds</t>
  </si>
  <si>
    <t>i) Others (specify)</t>
  </si>
  <si>
    <t>Sub-total (B)(1):-</t>
  </si>
  <si>
    <t>2. Non-Institutions</t>
  </si>
  <si>
    <t>a) Bodies Corp.</t>
  </si>
  <si>
    <t>i) Indian</t>
  </si>
  <si>
    <t>ii) Overseas</t>
  </si>
  <si>
    <t>b) Individuals</t>
  </si>
  <si>
    <t>i) Individual shareholders holding nominal share capital upto Rs. 1 lakh</t>
  </si>
  <si>
    <t>ii) Individual shareholders holding nominal share capital in excess of Rs 1 lakh</t>
  </si>
  <si>
    <t>c) Others (specify)</t>
  </si>
  <si>
    <t>Non Resident Indians</t>
  </si>
  <si>
    <t>Overseas Corporate Bodies</t>
  </si>
  <si>
    <t>Foreign Nationals</t>
  </si>
  <si>
    <t>Clearing Members</t>
  </si>
  <si>
    <t>Trusts</t>
  </si>
  <si>
    <t>Foreign Bodies - D R</t>
  </si>
  <si>
    <t>Sub-total (B)(2):-</t>
  </si>
  <si>
    <t>Total Public (B)</t>
  </si>
  <si>
    <t>C. Shares held by Custodian for GDRs &amp; ADRs</t>
  </si>
  <si>
    <t>Grand Total (A+B+C)</t>
  </si>
  <si>
    <t>(ii) Shareholding of Promoter</t>
  </si>
  <si>
    <t>Shareholder’s Name</t>
  </si>
  <si>
    <t>Shareholding at the beginning of the year</t>
  </si>
  <si>
    <t>Shareholding at the end of the year</t>
  </si>
  <si>
    <t>% change in shareholding during the year</t>
  </si>
  <si>
    <t>No. of Shares</t>
  </si>
  <si>
    <t>% of total Shares of the company</t>
  </si>
  <si>
    <t>% of Shares Pledged/ encumbered to total shares</t>
  </si>
  <si>
    <t>% of Shares Pledged / encumbered to total shares</t>
  </si>
  <si>
    <t>Mohinder Puri &amp; Company P. Ltd.</t>
  </si>
  <si>
    <t>WTS Steuerberatungsgesellschaft mbH</t>
  </si>
  <si>
    <t>C.C.Chokshi Advisors P. Ltd.</t>
  </si>
  <si>
    <t>(iii) Change in Promoters’ Shareholding (please specify, if there is no change)</t>
  </si>
  <si>
    <t>Particulars</t>
  </si>
  <si>
    <t>Date</t>
  </si>
  <si>
    <t>Reason</t>
  </si>
  <si>
    <t>Cumulative Shareholding during the year</t>
  </si>
  <si>
    <t>No. of shares</t>
  </si>
  <si>
    <t>% of total shares</t>
  </si>
  <si>
    <t>At the beginning of the year</t>
  </si>
  <si>
    <t>Changes during the year</t>
  </si>
  <si>
    <t>At the end of the year</t>
  </si>
  <si>
    <t>(iv) Shareholding Pattern of top ten Shareholders</t>
  </si>
  <si>
    <t>(Other than Directors, Promoters and Holders of GDRs and ADRs):</t>
  </si>
  <si>
    <t>For each of the Top 10 shareholders</t>
  </si>
  <si>
    <t>-</t>
  </si>
  <si>
    <t>(v) Shareholding of Directors and Key Managerial Personnel:</t>
  </si>
  <si>
    <t>Shareholding of each Directors and each Key Managerial Personnel</t>
  </si>
  <si>
    <t>V. INDEBTEDNESS</t>
  </si>
  <si>
    <t>Indebtedness of the Company including interest outstanding/accrued but not due for payment.</t>
  </si>
  <si>
    <t>(Amt. INR)</t>
  </si>
  <si>
    <t>Secured Loans excluding deposits</t>
  </si>
  <si>
    <t>Unsecured Loans</t>
  </si>
  <si>
    <t>Deposits</t>
  </si>
  <si>
    <t>Total Indebtedness</t>
  </si>
  <si>
    <t>Indebtedness at the beginning of the financial year</t>
  </si>
  <si>
    <t>i)   Principal Amount</t>
  </si>
  <si>
    <t>ii)  Interest due but not paid</t>
  </si>
  <si>
    <t>iii)  Interest accrued but not due</t>
  </si>
  <si>
    <t>Total (i+ii+iii)</t>
  </si>
  <si>
    <t>Change in Indebtedness during the financial year</t>
  </si>
  <si>
    <t>* Addition</t>
  </si>
  <si>
    <t>* Reduction</t>
  </si>
  <si>
    <t>Net Change</t>
  </si>
  <si>
    <t>Indebtedness at the end of the financial year</t>
  </si>
  <si>
    <t>i) Principal Amount</t>
  </si>
  <si>
    <t>ii) Interest due but not paid</t>
  </si>
  <si>
    <t>iii) Interest accrued but not due</t>
  </si>
  <si>
    <t>VI. REMUNERATION OF DIRECTORS AND KEY MANAGERIAL PERSONNEL: NIL</t>
  </si>
  <si>
    <t>SN.</t>
  </si>
  <si>
    <t>Particulars of Remuneration</t>
  </si>
  <si>
    <t>Name of MD/WTD/ Manager</t>
  </si>
  <si>
    <t>Total Amount</t>
  </si>
  <si>
    <t>Name</t>
  </si>
  <si>
    <t>Designation</t>
  </si>
  <si>
    <t>Gross salary</t>
  </si>
  <si>
    <t>(a) Salary as per provisions contained in section 17(1) of the Income-tax Act, 1961</t>
  </si>
  <si>
    <t>(b) Value of perquisites u/s 17(2) Income-tax Act, 1961</t>
  </si>
  <si>
    <t>(c) Profits in lieu of salary under section 17(3) Income- tax Act, 1961</t>
  </si>
  <si>
    <t>Stock Option</t>
  </si>
  <si>
    <t>Sweat Equity</t>
  </si>
  <si>
    <t>Commission</t>
  </si>
  <si>
    <t>-  as % of profit</t>
  </si>
  <si>
    <t>-  others, specify</t>
  </si>
  <si>
    <t>Others, please specify</t>
  </si>
  <si>
    <t>Total (A)</t>
  </si>
  <si>
    <t>Ceiling as per the Act</t>
  </si>
  <si>
    <t>B. Remuneration to other Directors: NIL</t>
  </si>
  <si>
    <t>Name of Directors</t>
  </si>
  <si>
    <t>Independent Directors</t>
  </si>
  <si>
    <t>Fee for attending board committee meetings</t>
  </si>
  <si>
    <t>Total (1)</t>
  </si>
  <si>
    <t>Other Non-Executive Directors</t>
  </si>
  <si>
    <t>Total (2)</t>
  </si>
  <si>
    <t>Total (B)=(1+2)</t>
  </si>
  <si>
    <t>Total Managerial Remuneration</t>
  </si>
  <si>
    <t>Overall Ceiling as per the Act</t>
  </si>
  <si>
    <t>C. Remuneration to Key Managerial Personnel other than MD/Manager/WTD: NIL</t>
  </si>
  <si>
    <t>Name of Key Managerial Personnel</t>
  </si>
  <si>
    <t>CEO</t>
  </si>
  <si>
    <t>CFO</t>
  </si>
  <si>
    <t>CS</t>
  </si>
  <si>
    <t>VII. PENALTIES / PUNISHMENT/ COMPOUNDING OF OFFENCES: NIL</t>
  </si>
  <si>
    <t>Type</t>
  </si>
  <si>
    <t>Section of the Companies Act</t>
  </si>
  <si>
    <t>Brief Description</t>
  </si>
  <si>
    <t>Details of Penalty / Punishment/ Compounding fees imposed</t>
  </si>
  <si>
    <t>Authority [RD / NCLT/ COURT]</t>
  </si>
  <si>
    <t>Appeal made, if any (give Details)</t>
  </si>
  <si>
    <t>A. COMPANY</t>
  </si>
  <si>
    <t>Penalty</t>
  </si>
  <si>
    <t>Punishment</t>
  </si>
  <si>
    <t>Compounding</t>
  </si>
  <si>
    <t>B. DIRECTORS</t>
  </si>
  <si>
    <t>C. OTHER OFFICERS IN DEFAULT</t>
  </si>
  <si>
    <t xml:space="preserve">For and on behalf of the Board of </t>
  </si>
  <si>
    <t xml:space="preserve">WTS India Private Limited </t>
  </si>
  <si>
    <t>WTS Group AG Steuerberatungsgesellschaft</t>
  </si>
  <si>
    <t xml:space="preserve">Holding </t>
  </si>
  <si>
    <t xml:space="preserve">2(46)
</t>
  </si>
  <si>
    <t xml:space="preserve">C. S. Mathur          </t>
  </si>
  <si>
    <t>Director</t>
  </si>
  <si>
    <t xml:space="preserve">DIN : - 00003232    </t>
  </si>
  <si>
    <t>Karsten Jorg Gnuschke</t>
  </si>
  <si>
    <t>DIN :  02962593</t>
  </si>
  <si>
    <t>No Change</t>
  </si>
  <si>
    <t xml:space="preserve">  </t>
  </si>
  <si>
    <t xml:space="preserve">Rupees </t>
  </si>
  <si>
    <t>Rupees</t>
  </si>
  <si>
    <t xml:space="preserve">Stock Option </t>
  </si>
  <si>
    <t xml:space="preserve"> </t>
  </si>
  <si>
    <r>
      <t xml:space="preserve">(1) </t>
    </r>
    <r>
      <rPr>
        <b/>
        <sz val="9"/>
        <rFont val="Arial"/>
        <family val="2"/>
      </rPr>
      <t>Indian</t>
    </r>
  </si>
  <si>
    <r>
      <t xml:space="preserve">(2) </t>
    </r>
    <r>
      <rPr>
        <b/>
        <sz val="9"/>
        <rFont val="Arial"/>
        <family val="2"/>
      </rPr>
      <t>Foreign</t>
    </r>
  </si>
  <si>
    <r>
      <t>A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>Remuneration to Managing Director, Whole-time Directors and/or Manager:</t>
    </r>
  </si>
  <si>
    <t xml:space="preserve">           FORM NO. MGT - 9</t>
  </si>
  <si>
    <t xml:space="preserve">              Director</t>
  </si>
  <si>
    <t>As on financial year ended on 31.03.2022</t>
  </si>
  <si>
    <t>No. of Shares held at the beginning of the year
[As on 01-April-2021]</t>
  </si>
  <si>
    <t>No. of Shares held at the end of the year
[As on 31-March-2022]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</si>
</sst>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 Narrow"/>
      <family val="2"/>
      <charset val="134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14" xfId="0" applyFont="1" applyBorder="1" applyAlignment="1"/>
    <xf numFmtId="0" fontId="4" fillId="0" borderId="4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165" fontId="4" fillId="0" borderId="4" xfId="1" applyNumberFormat="1" applyFont="1" applyBorder="1" applyAlignment="1">
      <alignment vertical="top"/>
    </xf>
    <xf numFmtId="10" fontId="4" fillId="0" borderId="4" xfId="2" applyNumberFormat="1" applyFont="1" applyBorder="1" applyAlignment="1">
      <alignment vertical="top"/>
    </xf>
    <xf numFmtId="165" fontId="4" fillId="0" borderId="4" xfId="1" applyNumberFormat="1" applyFont="1" applyFill="1" applyBorder="1" applyAlignment="1">
      <alignment vertical="top"/>
    </xf>
    <xf numFmtId="165" fontId="4" fillId="0" borderId="5" xfId="1" applyNumberFormat="1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165" fontId="4" fillId="0" borderId="4" xfId="1" applyNumberFormat="1" applyFont="1" applyBorder="1" applyAlignment="1">
      <alignment vertical="top" wrapText="1"/>
    </xf>
    <xf numFmtId="10" fontId="4" fillId="0" borderId="4" xfId="2" applyNumberFormat="1" applyFont="1" applyBorder="1" applyAlignment="1">
      <alignment vertical="top" wrapText="1"/>
    </xf>
    <xf numFmtId="10" fontId="4" fillId="0" borderId="4" xfId="2" applyNumberFormat="1" applyFont="1" applyBorder="1" applyAlignment="1">
      <alignment horizontal="justify" vertical="top" wrapText="1"/>
    </xf>
    <xf numFmtId="10" fontId="4" fillId="0" borderId="4" xfId="2" applyNumberFormat="1" applyFont="1" applyFill="1" applyBorder="1" applyAlignment="1">
      <alignment vertical="top"/>
    </xf>
    <xf numFmtId="165" fontId="4" fillId="0" borderId="5" xfId="1" applyNumberFormat="1" applyFont="1" applyFill="1" applyBorder="1" applyAlignment="1">
      <alignment vertical="top" wrapText="1"/>
    </xf>
    <xf numFmtId="165" fontId="4" fillId="3" borderId="4" xfId="1" applyNumberFormat="1" applyFont="1" applyFill="1" applyBorder="1" applyAlignment="1">
      <alignment horizontal="right" vertical="top" wrapText="1"/>
    </xf>
    <xf numFmtId="165" fontId="4" fillId="0" borderId="4" xfId="1" applyNumberFormat="1" applyFont="1" applyBorder="1" applyAlignment="1">
      <alignment horizontal="right" vertical="top"/>
    </xf>
    <xf numFmtId="10" fontId="4" fillId="0" borderId="4" xfId="2" applyNumberFormat="1" applyFont="1" applyBorder="1" applyAlignment="1">
      <alignment horizontal="right" vertical="top"/>
    </xf>
    <xf numFmtId="165" fontId="4" fillId="0" borderId="4" xfId="0" applyNumberFormat="1" applyFont="1" applyBorder="1" applyAlignment="1">
      <alignment horizontal="right" vertical="top"/>
    </xf>
    <xf numFmtId="165" fontId="4" fillId="0" borderId="4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right" wrapText="1"/>
    </xf>
    <xf numFmtId="10" fontId="4" fillId="3" borderId="4" xfId="2" applyNumberFormat="1" applyFont="1" applyFill="1" applyBorder="1" applyAlignment="1">
      <alignment horizontal="right" wrapText="1"/>
    </xf>
    <xf numFmtId="9" fontId="4" fillId="0" borderId="4" xfId="2" applyFont="1" applyBorder="1" applyAlignment="1"/>
    <xf numFmtId="165" fontId="4" fillId="0" borderId="4" xfId="1" applyNumberFormat="1" applyFont="1" applyFill="1" applyBorder="1" applyAlignment="1">
      <alignment horizontal="right" wrapText="1"/>
    </xf>
    <xf numFmtId="10" fontId="4" fillId="0" borderId="4" xfId="2" applyNumberFormat="1" applyFont="1" applyFill="1" applyBorder="1" applyAlignment="1">
      <alignment horizontal="right" wrapText="1"/>
    </xf>
    <xf numFmtId="9" fontId="4" fillId="0" borderId="4" xfId="2" applyFont="1" applyFill="1" applyBorder="1" applyAlignment="1"/>
    <xf numFmtId="10" fontId="4" fillId="3" borderId="4" xfId="2" applyNumberFormat="1" applyFont="1" applyFill="1" applyBorder="1" applyAlignment="1">
      <alignment horizontal="right" vertical="top" wrapText="1"/>
    </xf>
    <xf numFmtId="9" fontId="4" fillId="0" borderId="4" xfId="2" applyFont="1" applyBorder="1" applyAlignment="1">
      <alignment vertical="top"/>
    </xf>
    <xf numFmtId="10" fontId="4" fillId="0" borderId="4" xfId="2" applyNumberFormat="1" applyFont="1" applyFill="1" applyBorder="1" applyAlignment="1">
      <alignment horizontal="right" vertical="top" wrapText="1"/>
    </xf>
    <xf numFmtId="9" fontId="4" fillId="0" borderId="4" xfId="2" applyFont="1" applyFill="1" applyBorder="1" applyAlignment="1">
      <alignment vertical="top"/>
    </xf>
    <xf numFmtId="9" fontId="4" fillId="0" borderId="4" xfId="0" applyNumberFormat="1" applyFont="1" applyBorder="1" applyAlignment="1"/>
    <xf numFmtId="9" fontId="4" fillId="0" borderId="4" xfId="0" applyNumberFormat="1" applyFont="1" applyFill="1" applyBorder="1" applyAlignment="1"/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9" fontId="4" fillId="2" borderId="4" xfId="2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top" wrapText="1"/>
    </xf>
    <xf numFmtId="165" fontId="4" fillId="2" borderId="3" xfId="1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/>
    <xf numFmtId="0" fontId="4" fillId="2" borderId="4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5" fontId="4" fillId="0" borderId="0" xfId="1" applyNumberFormat="1" applyFont="1" applyBorder="1" applyAlignment="1">
      <alignment horizontal="center" vertical="top" wrapText="1"/>
    </xf>
    <xf numFmtId="10" fontId="4" fillId="0" borderId="0" xfId="2" applyNumberFormat="1" applyFont="1" applyBorder="1" applyAlignment="1">
      <alignment vertical="top"/>
    </xf>
    <xf numFmtId="10" fontId="4" fillId="0" borderId="14" xfId="2" applyNumberFormat="1" applyFont="1" applyBorder="1" applyAlignment="1">
      <alignment vertical="top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14" xfId="0" applyFont="1" applyFill="1" applyBorder="1" applyAlignment="1"/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/>
    </xf>
    <xf numFmtId="164" fontId="4" fillId="0" borderId="4" xfId="1" applyNumberFormat="1" applyFont="1" applyFill="1" applyBorder="1" applyAlignment="1"/>
    <xf numFmtId="0" fontId="4" fillId="0" borderId="4" xfId="0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/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164" fontId="4" fillId="0" borderId="4" xfId="1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0" xfId="0" quotePrefix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4" fontId="4" fillId="0" borderId="4" xfId="0" applyNumberFormat="1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165" fontId="4" fillId="0" borderId="5" xfId="1" applyNumberFormat="1" applyFont="1" applyBorder="1" applyAlignment="1">
      <alignment horizontal="center" vertical="top"/>
    </xf>
    <xf numFmtId="165" fontId="4" fillId="0" borderId="6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10" fontId="4" fillId="0" borderId="5" xfId="2" applyNumberFormat="1" applyFont="1" applyBorder="1" applyAlignment="1">
      <alignment horizontal="right" vertical="top"/>
    </xf>
    <xf numFmtId="10" fontId="4" fillId="0" borderId="6" xfId="2" applyNumberFormat="1" applyFont="1" applyBorder="1" applyAlignment="1">
      <alignment horizontal="right" vertical="top"/>
    </xf>
    <xf numFmtId="0" fontId="4" fillId="0" borderId="7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5" fontId="4" fillId="0" borderId="15" xfId="1" applyNumberFormat="1" applyFont="1" applyBorder="1" applyAlignment="1">
      <alignment horizontal="center" vertical="top"/>
    </xf>
    <xf numFmtId="10" fontId="4" fillId="0" borderId="15" xfId="2" applyNumberFormat="1" applyFont="1" applyBorder="1" applyAlignment="1">
      <alignment horizontal="right" vertical="top"/>
    </xf>
    <xf numFmtId="10" fontId="4" fillId="0" borderId="5" xfId="2" applyNumberFormat="1" applyFont="1" applyBorder="1" applyAlignment="1">
      <alignment horizontal="center" vertical="top"/>
    </xf>
    <xf numFmtId="10" fontId="4" fillId="0" borderId="15" xfId="2" applyNumberFormat="1" applyFont="1" applyBorder="1" applyAlignment="1">
      <alignment horizontal="center" vertical="top"/>
    </xf>
    <xf numFmtId="10" fontId="4" fillId="0" borderId="6" xfId="2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5" fontId="2" fillId="0" borderId="5" xfId="1" applyNumberFormat="1" applyFont="1" applyBorder="1" applyAlignment="1">
      <alignment horizontal="center" vertical="top"/>
    </xf>
    <xf numFmtId="165" fontId="2" fillId="0" borderId="15" xfId="1" applyNumberFormat="1" applyFont="1" applyBorder="1" applyAlignment="1">
      <alignment horizontal="center" vertical="top"/>
    </xf>
    <xf numFmtId="165" fontId="2" fillId="0" borderId="6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center" vertical="top" wrapText="1"/>
    </xf>
    <xf numFmtId="165" fontId="4" fillId="0" borderId="3" xfId="1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165" fontId="4" fillId="0" borderId="3" xfId="1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 vertical="top"/>
    </xf>
    <xf numFmtId="164" fontId="4" fillId="0" borderId="4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4" fontId="4" fillId="0" borderId="7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164" fontId="4" fillId="0" borderId="7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/>
    <xf numFmtId="0" fontId="4" fillId="0" borderId="2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/>
    </xf>
    <xf numFmtId="164" fontId="4" fillId="0" borderId="3" xfId="1" applyNumberFormat="1" applyFont="1" applyFill="1" applyBorder="1" applyAlignment="1">
      <alignment horizontal="center" vertical="top"/>
    </xf>
    <xf numFmtId="164" fontId="4" fillId="0" borderId="5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indent="2"/>
    </xf>
    <xf numFmtId="0" fontId="4" fillId="0" borderId="0" xfId="0" applyFont="1" applyFill="1" applyBorder="1" applyAlignment="1">
      <alignment horizontal="left" vertical="top" indent="2"/>
    </xf>
    <xf numFmtId="0" fontId="4" fillId="0" borderId="14" xfId="0" applyFont="1" applyFill="1" applyBorder="1" applyAlignment="1">
      <alignment horizontal="left" vertical="top" indent="2"/>
    </xf>
    <xf numFmtId="0" fontId="4" fillId="0" borderId="10" xfId="0" quotePrefix="1" applyFont="1" applyFill="1" applyBorder="1" applyAlignment="1">
      <alignment horizontal="left" vertical="top" indent="2"/>
    </xf>
    <xf numFmtId="0" fontId="4" fillId="0" borderId="11" xfId="0" quotePrefix="1" applyFont="1" applyFill="1" applyBorder="1" applyAlignment="1">
      <alignment horizontal="left" vertical="top" indent="2"/>
    </xf>
    <xf numFmtId="0" fontId="4" fillId="0" borderId="12" xfId="0" quotePrefix="1" applyFont="1" applyFill="1" applyBorder="1" applyAlignment="1">
      <alignment horizontal="left" vertical="top" indent="2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9"/>
  <sheetViews>
    <sheetView tabSelected="1" view="pageBreakPreview" zoomScale="130" zoomScaleNormal="130" zoomScaleSheetLayoutView="130" workbookViewId="0">
      <selection activeCell="A2" sqref="A2:K2"/>
    </sheetView>
  </sheetViews>
  <sheetFormatPr defaultColWidth="8.81640625" defaultRowHeight="12"/>
  <cols>
    <col min="1" max="2" width="8.81640625" style="1"/>
    <col min="3" max="3" width="10" style="1" customWidth="1"/>
    <col min="4" max="5" width="10.81640625" style="1" customWidth="1"/>
    <col min="6" max="7" width="8.81640625" style="1"/>
    <col min="8" max="9" width="10.453125" style="1" bestFit="1" customWidth="1"/>
    <col min="10" max="16384" width="8.81640625" style="1"/>
  </cols>
  <sheetData>
    <row r="1" spans="1:1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>
      <c r="A2" s="135" t="s">
        <v>199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135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>
      <c r="A5" s="135" t="s">
        <v>201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>
      <c r="A6" s="4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11.5" customHeight="1">
      <c r="A7" s="140" t="s">
        <v>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>
      <c r="A8" s="4"/>
      <c r="B8" s="4"/>
      <c r="C8" s="2"/>
      <c r="D8" s="2"/>
      <c r="E8" s="5"/>
      <c r="F8" s="5"/>
      <c r="G8" s="5"/>
      <c r="H8" s="5"/>
      <c r="I8" s="5"/>
      <c r="J8" s="5"/>
      <c r="K8" s="5"/>
    </row>
    <row r="9" spans="1:11">
      <c r="A9" s="141" t="s">
        <v>2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>
      <c r="A10" s="6">
        <v>1</v>
      </c>
      <c r="B10" s="144" t="s">
        <v>3</v>
      </c>
      <c r="C10" s="144"/>
      <c r="D10" s="144"/>
      <c r="E10" s="144"/>
      <c r="F10" s="145" t="s">
        <v>4</v>
      </c>
      <c r="G10" s="145"/>
      <c r="H10" s="145"/>
      <c r="I10" s="145"/>
      <c r="J10" s="145"/>
      <c r="K10" s="145"/>
    </row>
    <row r="11" spans="1:11">
      <c r="A11" s="6">
        <f t="shared" ref="A11" si="0">+A10+1</f>
        <v>2</v>
      </c>
      <c r="B11" s="144" t="s">
        <v>5</v>
      </c>
      <c r="C11" s="144"/>
      <c r="D11" s="144"/>
      <c r="E11" s="144"/>
      <c r="F11" s="152">
        <v>38036</v>
      </c>
      <c r="G11" s="144"/>
      <c r="H11" s="144"/>
      <c r="I11" s="144"/>
      <c r="J11" s="144"/>
      <c r="K11" s="144"/>
    </row>
    <row r="12" spans="1:11">
      <c r="A12" s="6">
        <f>+A11+1</f>
        <v>3</v>
      </c>
      <c r="B12" s="144" t="s">
        <v>6</v>
      </c>
      <c r="C12" s="144"/>
      <c r="D12" s="144"/>
      <c r="E12" s="144"/>
      <c r="F12" s="144" t="s">
        <v>7</v>
      </c>
      <c r="G12" s="144"/>
      <c r="H12" s="144"/>
      <c r="I12" s="144"/>
      <c r="J12" s="144"/>
      <c r="K12" s="144"/>
    </row>
    <row r="13" spans="1:11">
      <c r="A13" s="7">
        <f>+A12+1</f>
        <v>4</v>
      </c>
      <c r="B13" s="144" t="s">
        <v>8</v>
      </c>
      <c r="C13" s="144"/>
      <c r="D13" s="144"/>
      <c r="E13" s="144"/>
      <c r="F13" s="144" t="s">
        <v>9</v>
      </c>
      <c r="G13" s="144"/>
      <c r="H13" s="144"/>
      <c r="I13" s="144"/>
      <c r="J13" s="144"/>
      <c r="K13" s="144"/>
    </row>
    <row r="14" spans="1:11">
      <c r="A14" s="8"/>
      <c r="B14" s="144"/>
      <c r="C14" s="144"/>
      <c r="D14" s="144"/>
      <c r="E14" s="144"/>
      <c r="F14" s="144" t="s">
        <v>10</v>
      </c>
      <c r="G14" s="144"/>
      <c r="H14" s="144"/>
      <c r="I14" s="144"/>
      <c r="J14" s="144"/>
      <c r="K14" s="144"/>
    </row>
    <row r="15" spans="1:11">
      <c r="A15" s="7">
        <f>+A13+1</f>
        <v>5</v>
      </c>
      <c r="B15" s="144" t="s">
        <v>11</v>
      </c>
      <c r="C15" s="144"/>
      <c r="D15" s="144"/>
      <c r="E15" s="144"/>
      <c r="F15" s="144" t="s">
        <v>12</v>
      </c>
      <c r="G15" s="144"/>
      <c r="H15" s="144"/>
      <c r="I15" s="144"/>
      <c r="J15" s="144"/>
      <c r="K15" s="144"/>
    </row>
    <row r="16" spans="1:11">
      <c r="A16" s="6">
        <f>+A15+1</f>
        <v>6</v>
      </c>
      <c r="B16" s="144" t="s">
        <v>13</v>
      </c>
      <c r="C16" s="144"/>
      <c r="D16" s="144"/>
      <c r="E16" s="144"/>
      <c r="F16" s="144" t="s">
        <v>14</v>
      </c>
      <c r="G16" s="144"/>
      <c r="H16" s="144"/>
      <c r="I16" s="144"/>
      <c r="J16" s="144"/>
      <c r="K16" s="144"/>
    </row>
    <row r="17" spans="1:11">
      <c r="A17" s="7">
        <f>+A16+1</f>
        <v>7</v>
      </c>
      <c r="B17" s="146" t="s">
        <v>15</v>
      </c>
      <c r="C17" s="147"/>
      <c r="D17" s="147"/>
      <c r="E17" s="148"/>
      <c r="F17" s="144" t="s">
        <v>16</v>
      </c>
      <c r="G17" s="144"/>
      <c r="H17" s="144"/>
      <c r="I17" s="144"/>
      <c r="J17" s="144"/>
      <c r="K17" s="144"/>
    </row>
    <row r="18" spans="1:11">
      <c r="A18" s="9"/>
      <c r="B18" s="149"/>
      <c r="C18" s="150"/>
      <c r="D18" s="150"/>
      <c r="E18" s="151"/>
      <c r="F18" s="144"/>
      <c r="G18" s="144"/>
      <c r="H18" s="144"/>
      <c r="I18" s="144"/>
      <c r="J18" s="144"/>
      <c r="K18" s="144"/>
    </row>
    <row r="19" spans="1:11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3"/>
    </row>
    <row r="20" spans="1:11">
      <c r="A20" s="141" t="s">
        <v>17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9"/>
    </row>
    <row r="21" spans="1:11">
      <c r="A21" s="160" t="s">
        <v>18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2"/>
    </row>
    <row r="22" spans="1:11">
      <c r="A22" s="163" t="s">
        <v>19</v>
      </c>
      <c r="B22" s="165" t="s">
        <v>20</v>
      </c>
      <c r="C22" s="166"/>
      <c r="D22" s="166"/>
      <c r="E22" s="166"/>
      <c r="F22" s="166"/>
      <c r="G22" s="167"/>
      <c r="H22" s="171" t="s">
        <v>21</v>
      </c>
      <c r="I22" s="171"/>
      <c r="J22" s="172" t="s">
        <v>22</v>
      </c>
      <c r="K22" s="172"/>
    </row>
    <row r="23" spans="1:11">
      <c r="A23" s="164"/>
      <c r="B23" s="168"/>
      <c r="C23" s="169"/>
      <c r="D23" s="169"/>
      <c r="E23" s="169"/>
      <c r="F23" s="169"/>
      <c r="G23" s="170"/>
      <c r="H23" s="171"/>
      <c r="I23" s="171"/>
      <c r="J23" s="172"/>
      <c r="K23" s="172"/>
    </row>
    <row r="24" spans="1:11">
      <c r="A24" s="14">
        <v>1</v>
      </c>
      <c r="B24" s="153" t="s">
        <v>23</v>
      </c>
      <c r="C24" s="153"/>
      <c r="D24" s="153"/>
      <c r="E24" s="153"/>
      <c r="F24" s="153"/>
      <c r="G24" s="153"/>
      <c r="H24" s="154">
        <v>6920</v>
      </c>
      <c r="I24" s="154"/>
      <c r="J24" s="155">
        <v>1</v>
      </c>
      <c r="K24" s="154"/>
    </row>
    <row r="25" spans="1:11">
      <c r="A25" s="14">
        <v>2</v>
      </c>
      <c r="B25" s="156"/>
      <c r="C25" s="156"/>
      <c r="D25" s="156"/>
      <c r="E25" s="156"/>
      <c r="F25" s="156"/>
      <c r="G25" s="156"/>
      <c r="H25" s="157"/>
      <c r="I25" s="157"/>
      <c r="J25" s="157"/>
      <c r="K25" s="157"/>
    </row>
    <row r="26" spans="1:11">
      <c r="A26" s="14">
        <v>3</v>
      </c>
      <c r="B26" s="156"/>
      <c r="C26" s="156"/>
      <c r="D26" s="156"/>
      <c r="E26" s="156"/>
      <c r="F26" s="156"/>
      <c r="G26" s="156"/>
      <c r="H26" s="157"/>
      <c r="I26" s="157"/>
      <c r="J26" s="157"/>
      <c r="K26" s="157"/>
    </row>
    <row r="27" spans="1:11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3"/>
    </row>
    <row r="28" spans="1:11">
      <c r="A28" s="141" t="s">
        <v>24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</row>
    <row r="29" spans="1:11">
      <c r="A29" s="156" t="s">
        <v>25</v>
      </c>
      <c r="B29" s="183" t="s">
        <v>26</v>
      </c>
      <c r="C29" s="183"/>
      <c r="D29" s="183"/>
      <c r="E29" s="183"/>
      <c r="F29" s="184" t="s">
        <v>27</v>
      </c>
      <c r="G29" s="184"/>
      <c r="H29" s="183" t="s">
        <v>28</v>
      </c>
      <c r="I29" s="183"/>
      <c r="J29" s="156" t="s">
        <v>29</v>
      </c>
      <c r="K29" s="156" t="s">
        <v>30</v>
      </c>
    </row>
    <row r="30" spans="1:11">
      <c r="A30" s="156"/>
      <c r="B30" s="183"/>
      <c r="C30" s="183"/>
      <c r="D30" s="183"/>
      <c r="E30" s="183"/>
      <c r="F30" s="184"/>
      <c r="G30" s="184"/>
      <c r="H30" s="183"/>
      <c r="I30" s="183"/>
      <c r="J30" s="156"/>
      <c r="K30" s="156"/>
    </row>
    <row r="31" spans="1:11">
      <c r="A31" s="156"/>
      <c r="B31" s="183"/>
      <c r="C31" s="183"/>
      <c r="D31" s="183"/>
      <c r="E31" s="183"/>
      <c r="F31" s="184"/>
      <c r="G31" s="184"/>
      <c r="H31" s="183"/>
      <c r="I31" s="183"/>
      <c r="J31" s="156"/>
      <c r="K31" s="156"/>
    </row>
    <row r="32" spans="1:11" s="16" customFormat="1" ht="23">
      <c r="A32" s="6">
        <v>1</v>
      </c>
      <c r="B32" s="173" t="s">
        <v>95</v>
      </c>
      <c r="C32" s="174"/>
      <c r="D32" s="174"/>
      <c r="E32" s="175"/>
      <c r="F32" s="176"/>
      <c r="G32" s="177"/>
      <c r="H32" s="176" t="s">
        <v>183</v>
      </c>
      <c r="I32" s="177"/>
      <c r="J32" s="15">
        <v>0.66669999999999996</v>
      </c>
      <c r="K32" s="6" t="s">
        <v>184</v>
      </c>
    </row>
    <row r="33" spans="1:11">
      <c r="A33" s="14">
        <v>2</v>
      </c>
      <c r="B33" s="178"/>
      <c r="C33" s="179"/>
      <c r="D33" s="179"/>
      <c r="E33" s="180"/>
      <c r="F33" s="181"/>
      <c r="G33" s="182"/>
      <c r="H33" s="181"/>
      <c r="I33" s="182"/>
      <c r="J33" s="17"/>
      <c r="K33" s="17"/>
    </row>
    <row r="34" spans="1:11">
      <c r="A34" s="14">
        <v>3</v>
      </c>
      <c r="B34" s="178"/>
      <c r="C34" s="179"/>
      <c r="D34" s="179"/>
      <c r="E34" s="180"/>
      <c r="F34" s="181"/>
      <c r="G34" s="182"/>
      <c r="H34" s="181"/>
      <c r="I34" s="182"/>
      <c r="J34" s="17"/>
      <c r="K34" s="17"/>
    </row>
    <row r="35" spans="1:11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3"/>
    </row>
    <row r="36" spans="1:11">
      <c r="A36" s="141" t="s">
        <v>32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9"/>
    </row>
    <row r="37" spans="1:11">
      <c r="A37" s="193" t="s">
        <v>33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5"/>
    </row>
    <row r="38" spans="1:11">
      <c r="A38" s="196" t="s">
        <v>34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8"/>
    </row>
    <row r="39" spans="1:11">
      <c r="A39" s="185" t="s">
        <v>35</v>
      </c>
      <c r="B39" s="186"/>
      <c r="C39" s="172" t="s">
        <v>202</v>
      </c>
      <c r="D39" s="172"/>
      <c r="E39" s="172"/>
      <c r="F39" s="172"/>
      <c r="G39" s="172" t="s">
        <v>203</v>
      </c>
      <c r="H39" s="172"/>
      <c r="I39" s="172"/>
      <c r="J39" s="172"/>
      <c r="K39" s="163" t="s">
        <v>36</v>
      </c>
    </row>
    <row r="40" spans="1:11" ht="24.5" customHeight="1">
      <c r="A40" s="187"/>
      <c r="B40" s="188"/>
      <c r="C40" s="172"/>
      <c r="D40" s="172"/>
      <c r="E40" s="172"/>
      <c r="F40" s="172"/>
      <c r="G40" s="172"/>
      <c r="H40" s="172"/>
      <c r="I40" s="172"/>
      <c r="J40" s="172"/>
      <c r="K40" s="191"/>
    </row>
    <row r="41" spans="1:11" ht="23">
      <c r="A41" s="189"/>
      <c r="B41" s="190"/>
      <c r="C41" s="18" t="s">
        <v>37</v>
      </c>
      <c r="D41" s="18" t="s">
        <v>38</v>
      </c>
      <c r="E41" s="18" t="s">
        <v>39</v>
      </c>
      <c r="F41" s="6" t="s">
        <v>40</v>
      </c>
      <c r="G41" s="18" t="s">
        <v>37</v>
      </c>
      <c r="H41" s="18" t="s">
        <v>38</v>
      </c>
      <c r="I41" s="18" t="s">
        <v>39</v>
      </c>
      <c r="J41" s="6" t="s">
        <v>40</v>
      </c>
      <c r="K41" s="164"/>
    </row>
    <row r="42" spans="1:11">
      <c r="A42" s="192" t="s">
        <v>41</v>
      </c>
      <c r="B42" s="192"/>
      <c r="C42" s="19"/>
      <c r="D42" s="19"/>
      <c r="E42" s="19"/>
      <c r="F42" s="19"/>
      <c r="G42" s="19"/>
      <c r="H42" s="19"/>
      <c r="I42" s="19"/>
      <c r="J42" s="19"/>
      <c r="K42" s="19"/>
    </row>
    <row r="43" spans="1:11">
      <c r="A43" s="144" t="s">
        <v>196</v>
      </c>
      <c r="B43" s="144"/>
      <c r="C43" s="19"/>
      <c r="D43" s="19"/>
      <c r="E43" s="19"/>
      <c r="F43" s="19"/>
      <c r="G43" s="19"/>
      <c r="H43" s="19"/>
      <c r="I43" s="19"/>
      <c r="J43" s="19"/>
      <c r="K43" s="19"/>
    </row>
    <row r="44" spans="1:11">
      <c r="A44" s="144" t="s">
        <v>42</v>
      </c>
      <c r="B44" s="144"/>
      <c r="C44" s="20"/>
      <c r="D44" s="20"/>
      <c r="E44" s="20">
        <f t="shared" ref="E44" si="1">+SUM(C44:D44)</f>
        <v>0</v>
      </c>
      <c r="F44" s="21">
        <f>IFERROR(E44/E$102,0)</f>
        <v>0</v>
      </c>
      <c r="G44" s="20"/>
      <c r="H44" s="20"/>
      <c r="I44" s="20"/>
      <c r="J44" s="21">
        <f>IFERROR(I44/I$102,0)</f>
        <v>0</v>
      </c>
      <c r="K44" s="21">
        <f>IFERROR((I44-E44)/E44,0)</f>
        <v>0</v>
      </c>
    </row>
    <row r="45" spans="1:11">
      <c r="A45" s="144" t="s">
        <v>43</v>
      </c>
      <c r="B45" s="144"/>
      <c r="C45" s="20"/>
      <c r="D45" s="20"/>
      <c r="E45" s="20">
        <f>+SUM(C45:D45)</f>
        <v>0</v>
      </c>
      <c r="F45" s="21">
        <f t="shared" ref="F45" si="2">IFERROR(E45/E$102,0)</f>
        <v>0</v>
      </c>
      <c r="G45" s="20"/>
      <c r="H45" s="20"/>
      <c r="I45" s="20">
        <f t="shared" ref="I45" si="3">+SUM(G45:H45)</f>
        <v>0</v>
      </c>
      <c r="J45" s="21">
        <f t="shared" ref="J45" si="4">IFERROR(I45/I$102,0)</f>
        <v>0</v>
      </c>
      <c r="K45" s="21">
        <f t="shared" ref="K45" si="5">IFERROR((I45-E45)/E45,0)</f>
        <v>0</v>
      </c>
    </row>
    <row r="46" spans="1:11">
      <c r="A46" s="144" t="s">
        <v>44</v>
      </c>
      <c r="B46" s="144"/>
      <c r="C46" s="20"/>
      <c r="D46" s="20"/>
      <c r="E46" s="20">
        <f>+SUM(C46:D46)</f>
        <v>0</v>
      </c>
      <c r="F46" s="21">
        <f>IFERROR(E46/E$102,0)</f>
        <v>0</v>
      </c>
      <c r="G46" s="20"/>
      <c r="H46" s="20"/>
      <c r="I46" s="20">
        <f>+SUM(G46:H46)</f>
        <v>0</v>
      </c>
      <c r="J46" s="21">
        <f>IFERROR(I46/I$102,0)</f>
        <v>0</v>
      </c>
      <c r="K46" s="21">
        <f>IFERROR((I46-E46)/E46,0)</f>
        <v>0</v>
      </c>
    </row>
    <row r="47" spans="1:11">
      <c r="A47" s="144" t="s">
        <v>45</v>
      </c>
      <c r="B47" s="144"/>
      <c r="C47" s="20"/>
      <c r="D47" s="20"/>
      <c r="E47" s="20"/>
      <c r="F47" s="21">
        <f>IFERROR(E47/E$102,0)</f>
        <v>0</v>
      </c>
      <c r="G47" s="20"/>
      <c r="H47" s="22" t="s">
        <v>110</v>
      </c>
      <c r="I47" s="22" t="s">
        <v>110</v>
      </c>
      <c r="J47" s="21">
        <f>IFERROR(I47/I$102,0)</f>
        <v>0</v>
      </c>
      <c r="K47" s="21">
        <f>IFERROR((I47-E47)/E47,0)</f>
        <v>0</v>
      </c>
    </row>
    <row r="48" spans="1:11">
      <c r="A48" s="144" t="s">
        <v>46</v>
      </c>
      <c r="B48" s="144"/>
      <c r="C48" s="20"/>
      <c r="D48" s="20"/>
      <c r="E48" s="20">
        <f>+SUM(C48:D48)</f>
        <v>0</v>
      </c>
      <c r="F48" s="21">
        <f>IFERROR(E48/E$102,0)</f>
        <v>0</v>
      </c>
      <c r="G48" s="20"/>
      <c r="H48" s="20"/>
      <c r="I48" s="20">
        <f>+SUM(G48:H48)</f>
        <v>0</v>
      </c>
      <c r="J48" s="21">
        <f>IFERROR(I48/I$102,0)</f>
        <v>0</v>
      </c>
      <c r="K48" s="21">
        <f>IFERROR((I48-E48)/E48,0)</f>
        <v>0</v>
      </c>
    </row>
    <row r="49" spans="1:11">
      <c r="A49" s="144" t="s">
        <v>47</v>
      </c>
      <c r="B49" s="144"/>
      <c r="C49" s="20"/>
      <c r="D49" s="20"/>
      <c r="E49" s="20">
        <f>+SUM(C49:D49)</f>
        <v>0</v>
      </c>
      <c r="F49" s="21">
        <f>IFERROR(E49/E$102,0)</f>
        <v>0</v>
      </c>
      <c r="G49" s="20"/>
      <c r="H49" s="20"/>
      <c r="I49" s="20">
        <f>+SUM(G49:H49)</f>
        <v>0</v>
      </c>
      <c r="J49" s="21">
        <f>IFERROR(I49/I$102,0)</f>
        <v>0</v>
      </c>
      <c r="K49" s="21">
        <f>IFERROR((I49-E49)/E49,0)</f>
        <v>0</v>
      </c>
    </row>
    <row r="50" spans="1:11">
      <c r="A50" s="199" t="s">
        <v>48</v>
      </c>
      <c r="B50" s="200"/>
      <c r="C50" s="23">
        <f>+SUM(C44:C49)</f>
        <v>0</v>
      </c>
      <c r="D50" s="23">
        <f t="shared" ref="D50" si="6">+SUM(D44:D49)</f>
        <v>0</v>
      </c>
      <c r="E50" s="23">
        <f>+SUM(E44:E49)</f>
        <v>0</v>
      </c>
      <c r="F50" s="21">
        <f>IFERROR(E50/E$102,0)</f>
        <v>0</v>
      </c>
      <c r="G50" s="23">
        <f>+SUM(G44:G49)</f>
        <v>0</v>
      </c>
      <c r="H50" s="23">
        <f t="shared" ref="H50" si="7">+SUM(H44:H49)</f>
        <v>0</v>
      </c>
      <c r="I50" s="23">
        <f t="shared" ref="I50" si="8">+SUM(I44:I49)</f>
        <v>0</v>
      </c>
      <c r="J50" s="21">
        <f>IFERROR(I50/I$102,0)</f>
        <v>0</v>
      </c>
      <c r="K50" s="21">
        <f>IFERROR((I50-E50)/E50,0)</f>
        <v>0</v>
      </c>
    </row>
    <row r="51" spans="1:11">
      <c r="A51" s="24"/>
      <c r="B51" s="25"/>
      <c r="C51" s="26"/>
      <c r="D51" s="26"/>
      <c r="E51" s="26"/>
      <c r="F51" s="27"/>
      <c r="G51" s="26"/>
      <c r="H51" s="26"/>
      <c r="I51" s="26"/>
      <c r="J51" s="27"/>
      <c r="K51" s="28"/>
    </row>
    <row r="52" spans="1:11">
      <c r="A52" s="144" t="s">
        <v>197</v>
      </c>
      <c r="B52" s="144"/>
      <c r="C52" s="19"/>
      <c r="D52" s="19"/>
      <c r="E52" s="19"/>
      <c r="F52" s="21"/>
      <c r="G52" s="19"/>
      <c r="H52" s="19"/>
      <c r="I52" s="19"/>
      <c r="J52" s="21"/>
      <c r="K52" s="21"/>
    </row>
    <row r="53" spans="1:11">
      <c r="A53" s="144" t="s">
        <v>49</v>
      </c>
      <c r="B53" s="144"/>
      <c r="C53" s="20"/>
      <c r="D53" s="20"/>
      <c r="E53" s="20">
        <f t="shared" ref="E53" si="9">+SUM(C53:D53)</f>
        <v>0</v>
      </c>
      <c r="F53" s="21">
        <f t="shared" ref="F53" si="10">IFERROR(E53/E$102,0)</f>
        <v>0</v>
      </c>
      <c r="G53" s="20"/>
      <c r="H53" s="20"/>
      <c r="I53" s="20">
        <f t="shared" ref="I53" si="11">+SUM(G53:H53)</f>
        <v>0</v>
      </c>
      <c r="J53" s="21">
        <f t="shared" ref="J53" si="12">IFERROR(I53/I$102,0)</f>
        <v>0</v>
      </c>
      <c r="K53" s="21">
        <f t="shared" ref="K53" si="13">IFERROR((I53-E53)/E53,0)</f>
        <v>0</v>
      </c>
    </row>
    <row r="54" spans="1:11">
      <c r="A54" s="144" t="s">
        <v>50</v>
      </c>
      <c r="B54" s="144"/>
      <c r="C54" s="20"/>
      <c r="D54" s="20"/>
      <c r="E54" s="20">
        <f>+SUM(C54:D54)</f>
        <v>0</v>
      </c>
      <c r="F54" s="21">
        <f>IFERROR(E54/E$102,0)</f>
        <v>0</v>
      </c>
      <c r="G54" s="20"/>
      <c r="H54" s="20"/>
      <c r="I54" s="20">
        <f>+SUM(G54:H54)</f>
        <v>0</v>
      </c>
      <c r="J54" s="21">
        <f>IFERROR(I54/I$102,0)</f>
        <v>0</v>
      </c>
      <c r="K54" s="21">
        <f>IFERROR((I54-E54)/E54,0)</f>
        <v>0</v>
      </c>
    </row>
    <row r="55" spans="1:11">
      <c r="A55" s="144" t="s">
        <v>51</v>
      </c>
      <c r="B55" s="144"/>
      <c r="C55" s="20"/>
      <c r="D55" s="20">
        <v>879000</v>
      </c>
      <c r="E55" s="20">
        <f>+SUM(C55:D55)</f>
        <v>879000</v>
      </c>
      <c r="F55" s="21">
        <f>IFERROR(E55/E$102,0)</f>
        <v>0</v>
      </c>
      <c r="G55" s="20"/>
      <c r="H55" s="22">
        <v>879000</v>
      </c>
      <c r="I55" s="22">
        <v>879000</v>
      </c>
      <c r="J55" s="29">
        <f>IFERROR(I55/I$102,0)</f>
        <v>0</v>
      </c>
      <c r="K55" s="21">
        <f>IFERROR((I55-E55)/E55,0)</f>
        <v>0</v>
      </c>
    </row>
    <row r="56" spans="1:11">
      <c r="A56" s="144" t="s">
        <v>52</v>
      </c>
      <c r="B56" s="144"/>
      <c r="C56" s="20"/>
      <c r="D56" s="20"/>
      <c r="E56" s="20">
        <f>+SUM(C56:D56)</f>
        <v>0</v>
      </c>
      <c r="F56" s="21">
        <f>IFERROR(E56/E$102,0)</f>
        <v>0</v>
      </c>
      <c r="G56" s="20"/>
      <c r="H56" s="20"/>
      <c r="I56" s="20">
        <f>+SUM(G56:H56)</f>
        <v>0</v>
      </c>
      <c r="J56" s="21">
        <f>IFERROR(I56/I$102,0)</f>
        <v>0</v>
      </c>
      <c r="K56" s="21">
        <f>IFERROR((I56-E56)/E56,0)</f>
        <v>0</v>
      </c>
    </row>
    <row r="57" spans="1:11">
      <c r="A57" s="199" t="s">
        <v>53</v>
      </c>
      <c r="B57" s="200"/>
      <c r="C57" s="23">
        <f t="shared" ref="C57" si="14">+SUM(C53:C56)</f>
        <v>0</v>
      </c>
      <c r="D57" s="23">
        <f>+SUM(D53:D56)</f>
        <v>879000</v>
      </c>
      <c r="E57" s="23">
        <f>+SUM(E53:E56)</f>
        <v>879000</v>
      </c>
      <c r="F57" s="21">
        <f>IFERROR(E57/E$102,0)</f>
        <v>0</v>
      </c>
      <c r="G57" s="23">
        <f t="shared" ref="G57" si="15">+SUM(G53:G56)</f>
        <v>0</v>
      </c>
      <c r="H57" s="30">
        <f>+SUM(H53:H56)</f>
        <v>879000</v>
      </c>
      <c r="I57" s="23">
        <f>+SUM(I53:I56)</f>
        <v>879000</v>
      </c>
      <c r="J57" s="21">
        <f>IFERROR(I57/I$102,0)</f>
        <v>0</v>
      </c>
      <c r="K57" s="21">
        <f>IFERROR((I57-E57)/E57,0)</f>
        <v>0</v>
      </c>
    </row>
    <row r="58" spans="1:11">
      <c r="A58" s="203" t="s">
        <v>54</v>
      </c>
      <c r="B58" s="204"/>
      <c r="C58" s="23">
        <f t="shared" ref="C58" si="16">+C50+C57</f>
        <v>0</v>
      </c>
      <c r="D58" s="23">
        <f>+D50+D57</f>
        <v>879000</v>
      </c>
      <c r="E58" s="23">
        <f>+E50+E57</f>
        <v>879000</v>
      </c>
      <c r="F58" s="21">
        <f>IFERROR(E58/E$102,0)</f>
        <v>0</v>
      </c>
      <c r="G58" s="23">
        <f t="shared" ref="G58" si="17">+G50+G57</f>
        <v>0</v>
      </c>
      <c r="H58" s="30">
        <f>+H50+H57</f>
        <v>879000</v>
      </c>
      <c r="I58" s="23">
        <f>+I50+I57</f>
        <v>879000</v>
      </c>
      <c r="J58" s="21">
        <f>IFERROR(I58/I$102,0)</f>
        <v>0</v>
      </c>
      <c r="K58" s="21">
        <f>IFERROR((I58-E58)/E58,0)</f>
        <v>0</v>
      </c>
    </row>
    <row r="59" spans="1:11">
      <c r="A59" s="144"/>
      <c r="B59" s="144"/>
      <c r="C59" s="19"/>
      <c r="D59" s="19"/>
      <c r="E59" s="19"/>
      <c r="F59" s="21"/>
      <c r="G59" s="19"/>
      <c r="H59" s="19"/>
      <c r="I59" s="19"/>
      <c r="J59" s="21"/>
      <c r="K59" s="21"/>
    </row>
    <row r="60" spans="1:11">
      <c r="A60" s="192" t="s">
        <v>55</v>
      </c>
      <c r="B60" s="192"/>
      <c r="C60" s="19"/>
      <c r="D60" s="19"/>
      <c r="E60" s="19"/>
      <c r="F60" s="21"/>
      <c r="G60" s="19"/>
      <c r="H60" s="19"/>
      <c r="I60" s="19"/>
      <c r="J60" s="21"/>
      <c r="K60" s="21"/>
    </row>
    <row r="61" spans="1:11">
      <c r="A61" s="205" t="s">
        <v>56</v>
      </c>
      <c r="B61" s="205"/>
      <c r="C61" s="20"/>
      <c r="D61" s="20"/>
      <c r="E61" s="20"/>
      <c r="F61" s="21"/>
      <c r="G61" s="20"/>
      <c r="H61" s="20"/>
      <c r="I61" s="20"/>
      <c r="J61" s="21"/>
      <c r="K61" s="21"/>
    </row>
    <row r="62" spans="1:11">
      <c r="A62" s="144" t="s">
        <v>57</v>
      </c>
      <c r="B62" s="144"/>
      <c r="C62" s="31"/>
      <c r="D62" s="32"/>
      <c r="E62" s="20">
        <f t="shared" ref="E62" si="18">+SUM(C62:D62)</f>
        <v>0</v>
      </c>
      <c r="F62" s="21">
        <f t="shared" ref="F62" si="19">IFERROR(E62/E$102,0)</f>
        <v>0</v>
      </c>
      <c r="G62" s="31"/>
      <c r="H62" s="32"/>
      <c r="I62" s="20">
        <f t="shared" ref="I62" si="20">+SUM(G62:H62)</f>
        <v>0</v>
      </c>
      <c r="J62" s="21">
        <f t="shared" ref="J62" si="21">IFERROR(I62/I$102,0)</f>
        <v>0</v>
      </c>
      <c r="K62" s="21">
        <f t="shared" ref="K62" si="22">IFERROR((I62-E62)/E62,0)</f>
        <v>0</v>
      </c>
    </row>
    <row r="63" spans="1:11">
      <c r="A63" s="144" t="s">
        <v>58</v>
      </c>
      <c r="B63" s="144"/>
      <c r="C63" s="32"/>
      <c r="D63" s="32"/>
      <c r="E63" s="20">
        <f>+SUM(C63:D63)</f>
        <v>0</v>
      </c>
      <c r="F63" s="21">
        <f>IFERROR(E63/E$102,0)</f>
        <v>0</v>
      </c>
      <c r="G63" s="32"/>
      <c r="H63" s="32"/>
      <c r="I63" s="20">
        <f>+SUM(G63:H63)</f>
        <v>0</v>
      </c>
      <c r="J63" s="21">
        <f>IFERROR(I63/I$102,0)</f>
        <v>0</v>
      </c>
      <c r="K63" s="21">
        <f>IFERROR((I63-E63)/E63,0)</f>
        <v>0</v>
      </c>
    </row>
    <row r="64" spans="1:11">
      <c r="A64" s="144" t="s">
        <v>59</v>
      </c>
      <c r="B64" s="144"/>
      <c r="C64" s="20"/>
      <c r="D64" s="20"/>
      <c r="E64" s="20">
        <f>+SUM(C64:D64)</f>
        <v>0</v>
      </c>
      <c r="F64" s="21">
        <f>IFERROR(E64/E$102,0)</f>
        <v>0</v>
      </c>
      <c r="G64" s="20"/>
      <c r="H64" s="20"/>
      <c r="I64" s="20">
        <f>+SUM(G64:H64)</f>
        <v>0</v>
      </c>
      <c r="J64" s="21">
        <f>IFERROR(I64/I$102,0)</f>
        <v>0</v>
      </c>
      <c r="K64" s="21">
        <f>IFERROR((I64-E64)/E64,0)</f>
        <v>0</v>
      </c>
    </row>
    <row r="65" spans="1:11">
      <c r="A65" s="144" t="s">
        <v>60</v>
      </c>
      <c r="B65" s="144"/>
      <c r="C65" s="20"/>
      <c r="D65" s="20"/>
      <c r="E65" s="20">
        <f>+SUM(C65:D65)</f>
        <v>0</v>
      </c>
      <c r="F65" s="21">
        <f>IFERROR(E65/E$102,0)</f>
        <v>0</v>
      </c>
      <c r="G65" s="20"/>
      <c r="H65" s="20"/>
      <c r="I65" s="20">
        <f>+SUM(G65:H65)</f>
        <v>0</v>
      </c>
      <c r="J65" s="21">
        <f>IFERROR(I65/I$102,0)</f>
        <v>0</v>
      </c>
      <c r="K65" s="21">
        <f>IFERROR((I65-E65)/E65,0)</f>
        <v>0</v>
      </c>
    </row>
    <row r="66" spans="1:11">
      <c r="A66" s="146" t="s">
        <v>61</v>
      </c>
      <c r="B66" s="148"/>
      <c r="C66" s="201"/>
      <c r="D66" s="201"/>
      <c r="E66" s="201">
        <f>+SUM(C66:D67)</f>
        <v>0</v>
      </c>
      <c r="F66" s="206">
        <f>IFERROR(E66/E$102,0)</f>
        <v>0</v>
      </c>
      <c r="G66" s="201"/>
      <c r="H66" s="201"/>
      <c r="I66" s="201">
        <f>+SUM(G66:H67)</f>
        <v>0</v>
      </c>
      <c r="J66" s="206">
        <f>IFERROR(I66/I$102,0)</f>
        <v>0</v>
      </c>
      <c r="K66" s="206">
        <f>IFERROR((I66-E66)/E66,0)</f>
        <v>0</v>
      </c>
    </row>
    <row r="67" spans="1:11">
      <c r="A67" s="149"/>
      <c r="B67" s="151"/>
      <c r="C67" s="202"/>
      <c r="D67" s="202"/>
      <c r="E67" s="202"/>
      <c r="F67" s="207"/>
      <c r="G67" s="202"/>
      <c r="H67" s="202"/>
      <c r="I67" s="202"/>
      <c r="J67" s="207"/>
      <c r="K67" s="207"/>
    </row>
    <row r="68" spans="1:11">
      <c r="A68" s="144" t="s">
        <v>62</v>
      </c>
      <c r="B68" s="144"/>
      <c r="C68" s="32"/>
      <c r="D68" s="32"/>
      <c r="E68" s="20">
        <f t="shared" ref="E68" si="23">+SUM(C68:D68)</f>
        <v>0</v>
      </c>
      <c r="F68" s="21">
        <f t="shared" ref="F68" si="24">IFERROR(E68/E$102,0)</f>
        <v>0</v>
      </c>
      <c r="G68" s="32"/>
      <c r="H68" s="32"/>
      <c r="I68" s="20">
        <f t="shared" ref="I68" si="25">+SUM(G68:H68)</f>
        <v>0</v>
      </c>
      <c r="J68" s="21">
        <f t="shared" ref="J68" si="26">IFERROR(I68/I$102,0)</f>
        <v>0</v>
      </c>
      <c r="K68" s="21">
        <f t="shared" ref="K68" si="27">IFERROR((I68-E68)/E68,0)</f>
        <v>0</v>
      </c>
    </row>
    <row r="69" spans="1:11">
      <c r="A69" s="144" t="s">
        <v>63</v>
      </c>
      <c r="B69" s="144"/>
      <c r="C69" s="32"/>
      <c r="D69" s="32"/>
      <c r="E69" s="20">
        <f>+SUM(C69:D69)</f>
        <v>0</v>
      </c>
      <c r="F69" s="21">
        <f>IFERROR(E69/E$102,0)</f>
        <v>0</v>
      </c>
      <c r="G69" s="32"/>
      <c r="H69" s="32"/>
      <c r="I69" s="20">
        <f>+SUM(G69:H69)</f>
        <v>0</v>
      </c>
      <c r="J69" s="21">
        <f>IFERROR(I69/I$102,0)</f>
        <v>0</v>
      </c>
      <c r="K69" s="21">
        <f>IFERROR((I69-E69)/E69,0)</f>
        <v>0</v>
      </c>
    </row>
    <row r="70" spans="1:11">
      <c r="A70" s="208" t="s">
        <v>64</v>
      </c>
      <c r="B70" s="209"/>
      <c r="C70" s="201"/>
      <c r="D70" s="201"/>
      <c r="E70" s="201">
        <f>+SUM(C70:D71)</f>
        <v>0</v>
      </c>
      <c r="F70" s="206">
        <f>IFERROR(E70/E$102,0)</f>
        <v>0</v>
      </c>
      <c r="G70" s="201"/>
      <c r="H70" s="201"/>
      <c r="I70" s="201">
        <f>+SUM(G70:H71)</f>
        <v>0</v>
      </c>
      <c r="J70" s="206">
        <f>IFERROR(I70/I$102,0)</f>
        <v>0</v>
      </c>
      <c r="K70" s="206">
        <f>IFERROR((I70-E70)/E70,0)</f>
        <v>0</v>
      </c>
    </row>
    <row r="71" spans="1:11">
      <c r="A71" s="210"/>
      <c r="B71" s="211"/>
      <c r="C71" s="202"/>
      <c r="D71" s="202"/>
      <c r="E71" s="202"/>
      <c r="F71" s="207"/>
      <c r="G71" s="202"/>
      <c r="H71" s="202"/>
      <c r="I71" s="202"/>
      <c r="J71" s="207"/>
      <c r="K71" s="207"/>
    </row>
    <row r="72" spans="1:11">
      <c r="A72" s="144" t="s">
        <v>65</v>
      </c>
      <c r="B72" s="144"/>
      <c r="C72" s="20"/>
      <c r="D72" s="20"/>
      <c r="E72" s="20">
        <f t="shared" ref="E72" si="28">+SUM(C72:D72)</f>
        <v>0</v>
      </c>
      <c r="F72" s="21">
        <f t="shared" ref="F72" si="29">IFERROR(E72/E$102,0)</f>
        <v>0</v>
      </c>
      <c r="G72" s="20"/>
      <c r="H72" s="20"/>
      <c r="I72" s="20">
        <f t="shared" ref="I72" si="30">+SUM(G72:H72)</f>
        <v>0</v>
      </c>
      <c r="J72" s="21">
        <f t="shared" ref="J72" si="31">IFERROR(I72/I$102,0)</f>
        <v>0</v>
      </c>
      <c r="K72" s="21">
        <f t="shared" ref="K72" si="32">IFERROR((I72-E72)/E72,0)</f>
        <v>0</v>
      </c>
    </row>
    <row r="73" spans="1:11">
      <c r="A73" s="212" t="s">
        <v>66</v>
      </c>
      <c r="B73" s="213"/>
      <c r="C73" s="32">
        <f>+SUM(C62:C72)</f>
        <v>0</v>
      </c>
      <c r="D73" s="32">
        <f t="shared" ref="D73" si="33">+SUM(D62:D72)</f>
        <v>0</v>
      </c>
      <c r="E73" s="32">
        <f>+SUM(E62:E72)</f>
        <v>0</v>
      </c>
      <c r="F73" s="21">
        <f>IFERROR(E73/E$102,0)</f>
        <v>0</v>
      </c>
      <c r="G73" s="32">
        <f>+SUM(G62:G72)</f>
        <v>0</v>
      </c>
      <c r="H73" s="32">
        <f t="shared" ref="H73" si="34">+SUM(H62:H72)</f>
        <v>0</v>
      </c>
      <c r="I73" s="32">
        <f t="shared" ref="I73" si="35">+SUM(I62:I72)</f>
        <v>0</v>
      </c>
      <c r="J73" s="21">
        <f>IFERROR(I73/I$102,0)</f>
        <v>0</v>
      </c>
      <c r="K73" s="21">
        <f>IFERROR((I73-E73)/E73,0)</f>
        <v>0</v>
      </c>
    </row>
    <row r="74" spans="1:11">
      <c r="A74" s="172"/>
      <c r="B74" s="172"/>
      <c r="C74" s="19"/>
      <c r="D74" s="19"/>
      <c r="E74" s="19"/>
      <c r="F74" s="21"/>
      <c r="G74" s="19"/>
      <c r="H74" s="19"/>
      <c r="I74" s="19"/>
      <c r="J74" s="21"/>
      <c r="K74" s="21"/>
    </row>
    <row r="75" spans="1:11">
      <c r="A75" s="205" t="s">
        <v>67</v>
      </c>
      <c r="B75" s="205"/>
      <c r="C75" s="19"/>
      <c r="D75" s="19"/>
      <c r="E75" s="19"/>
      <c r="F75" s="21"/>
      <c r="G75" s="19"/>
      <c r="H75" s="19"/>
      <c r="I75" s="19"/>
      <c r="J75" s="21"/>
      <c r="K75" s="21"/>
    </row>
    <row r="76" spans="1:11">
      <c r="A76" s="144" t="s">
        <v>68</v>
      </c>
      <c r="B76" s="144"/>
      <c r="C76" s="19"/>
      <c r="D76" s="19"/>
      <c r="E76" s="19"/>
      <c r="F76" s="21"/>
      <c r="G76" s="19"/>
      <c r="H76" s="19"/>
      <c r="I76" s="19"/>
      <c r="J76" s="21"/>
      <c r="K76" s="21"/>
    </row>
    <row r="77" spans="1:11">
      <c r="A77" s="144" t="s">
        <v>69</v>
      </c>
      <c r="B77" s="144"/>
      <c r="C77" s="32"/>
      <c r="D77" s="32"/>
      <c r="E77" s="20">
        <f t="shared" ref="E77" si="36">+SUM(C77:D77)</f>
        <v>0</v>
      </c>
      <c r="F77" s="21">
        <f t="shared" ref="F77" si="37">IFERROR(E77/E$102,0)</f>
        <v>0</v>
      </c>
      <c r="G77" s="19"/>
      <c r="H77" s="19"/>
      <c r="I77" s="20">
        <f t="shared" ref="I77" si="38">+SUM(G77:H77)</f>
        <v>0</v>
      </c>
      <c r="J77" s="21">
        <f t="shared" ref="J77" si="39">IFERROR(I77/I$102,0)</f>
        <v>0</v>
      </c>
      <c r="K77" s="21">
        <f t="shared" ref="K77" si="40">IFERROR((I77-E77)/E77,0)</f>
        <v>0</v>
      </c>
    </row>
    <row r="78" spans="1:11">
      <c r="A78" s="144" t="s">
        <v>70</v>
      </c>
      <c r="B78" s="144"/>
      <c r="C78" s="20"/>
      <c r="D78" s="20"/>
      <c r="E78" s="20">
        <f>+SUM(C78:D78)</f>
        <v>0</v>
      </c>
      <c r="F78" s="21">
        <f>IFERROR(E78/E$102,0)</f>
        <v>0</v>
      </c>
      <c r="G78" s="19"/>
      <c r="H78" s="19"/>
      <c r="I78" s="20">
        <f>+SUM(G78:H78)</f>
        <v>0</v>
      </c>
      <c r="J78" s="21">
        <f>IFERROR(I78/I$102,0)</f>
        <v>0</v>
      </c>
      <c r="K78" s="21">
        <f>IFERROR((I78-E78)/E78,0)</f>
        <v>0</v>
      </c>
    </row>
    <row r="79" spans="1:11">
      <c r="A79" s="144" t="s">
        <v>71</v>
      </c>
      <c r="B79" s="144"/>
      <c r="C79" s="20"/>
      <c r="D79" s="20"/>
      <c r="E79" s="20"/>
      <c r="F79" s="21"/>
      <c r="G79" s="19"/>
      <c r="H79" s="19"/>
      <c r="I79" s="20"/>
      <c r="J79" s="21"/>
      <c r="K79" s="21"/>
    </row>
    <row r="80" spans="1:11">
      <c r="A80" s="146" t="s">
        <v>72</v>
      </c>
      <c r="B80" s="148"/>
      <c r="C80" s="201"/>
      <c r="D80" s="201"/>
      <c r="E80" s="201">
        <f>+SUM(C80:D83)</f>
        <v>0</v>
      </c>
      <c r="F80" s="206">
        <f>IFERROR(E80/E$102,0)</f>
        <v>0</v>
      </c>
      <c r="G80" s="219"/>
      <c r="H80" s="219"/>
      <c r="I80" s="201">
        <f>+SUM(G80:H83)</f>
        <v>0</v>
      </c>
      <c r="J80" s="206">
        <f>IFERROR(I80/I$102,0)</f>
        <v>0</v>
      </c>
      <c r="K80" s="216">
        <f>IFERROR((I80-E80)/E80,0)</f>
        <v>0</v>
      </c>
    </row>
    <row r="81" spans="1:11">
      <c r="A81" s="222"/>
      <c r="B81" s="223"/>
      <c r="C81" s="214"/>
      <c r="D81" s="214"/>
      <c r="E81" s="214"/>
      <c r="F81" s="215"/>
      <c r="G81" s="220"/>
      <c r="H81" s="220"/>
      <c r="I81" s="214"/>
      <c r="J81" s="215"/>
      <c r="K81" s="217"/>
    </row>
    <row r="82" spans="1:11">
      <c r="A82" s="222"/>
      <c r="B82" s="223"/>
      <c r="C82" s="214"/>
      <c r="D82" s="214"/>
      <c r="E82" s="214"/>
      <c r="F82" s="215"/>
      <c r="G82" s="220"/>
      <c r="H82" s="220"/>
      <c r="I82" s="214"/>
      <c r="J82" s="215"/>
      <c r="K82" s="217"/>
    </row>
    <row r="83" spans="1:11">
      <c r="A83" s="149"/>
      <c r="B83" s="151"/>
      <c r="C83" s="202"/>
      <c r="D83" s="202"/>
      <c r="E83" s="202"/>
      <c r="F83" s="207"/>
      <c r="G83" s="221"/>
      <c r="H83" s="221"/>
      <c r="I83" s="202"/>
      <c r="J83" s="207"/>
      <c r="K83" s="218"/>
    </row>
    <row r="84" spans="1:11">
      <c r="A84" s="146" t="s">
        <v>73</v>
      </c>
      <c r="B84" s="148"/>
      <c r="C84" s="201"/>
      <c r="D84" s="201"/>
      <c r="E84" s="201">
        <f>+SUM(C84:D87)</f>
        <v>0</v>
      </c>
      <c r="F84" s="206">
        <f>IFERROR(E84/E$102,0)</f>
        <v>0</v>
      </c>
      <c r="G84" s="219"/>
      <c r="H84" s="219"/>
      <c r="I84" s="201">
        <f>+SUM(G84:H87)</f>
        <v>0</v>
      </c>
      <c r="J84" s="206">
        <f>IFERROR(I84/I$102,0)</f>
        <v>0</v>
      </c>
      <c r="K84" s="216">
        <f>IFERROR((I84-E84)/E84,0)</f>
        <v>0</v>
      </c>
    </row>
    <row r="85" spans="1:11">
      <c r="A85" s="222"/>
      <c r="B85" s="223"/>
      <c r="C85" s="214"/>
      <c r="D85" s="214"/>
      <c r="E85" s="214"/>
      <c r="F85" s="215"/>
      <c r="G85" s="220"/>
      <c r="H85" s="220"/>
      <c r="I85" s="214"/>
      <c r="J85" s="215"/>
      <c r="K85" s="217"/>
    </row>
    <row r="86" spans="1:11">
      <c r="A86" s="222"/>
      <c r="B86" s="223"/>
      <c r="C86" s="214"/>
      <c r="D86" s="214"/>
      <c r="E86" s="214"/>
      <c r="F86" s="215"/>
      <c r="G86" s="220"/>
      <c r="H86" s="220"/>
      <c r="I86" s="214"/>
      <c r="J86" s="215"/>
      <c r="K86" s="217"/>
    </row>
    <row r="87" spans="1:11" ht="20.75" customHeight="1">
      <c r="A87" s="149"/>
      <c r="B87" s="151"/>
      <c r="C87" s="202"/>
      <c r="D87" s="202"/>
      <c r="E87" s="202"/>
      <c r="F87" s="207"/>
      <c r="G87" s="221"/>
      <c r="H87" s="221"/>
      <c r="I87" s="202"/>
      <c r="J87" s="207"/>
      <c r="K87" s="218"/>
    </row>
    <row r="88" spans="1:11">
      <c r="A88" s="144" t="s">
        <v>74</v>
      </c>
      <c r="B88" s="144"/>
      <c r="C88" s="20"/>
      <c r="D88" s="20"/>
      <c r="E88" s="20"/>
      <c r="F88" s="21"/>
      <c r="G88" s="19"/>
      <c r="H88" s="19"/>
      <c r="I88" s="20"/>
      <c r="J88" s="21"/>
      <c r="K88" s="21"/>
    </row>
    <row r="89" spans="1:11">
      <c r="A89" s="144" t="s">
        <v>75</v>
      </c>
      <c r="B89" s="144"/>
      <c r="C89" s="32"/>
      <c r="D89" s="32"/>
      <c r="E89" s="20">
        <f t="shared" ref="E89" si="41">+SUM(C89:D89)</f>
        <v>0</v>
      </c>
      <c r="F89" s="21">
        <f t="shared" ref="F89" si="42">IFERROR(E89/E$102,0)</f>
        <v>0</v>
      </c>
      <c r="G89" s="19"/>
      <c r="H89" s="19"/>
      <c r="I89" s="20">
        <f t="shared" ref="I89" si="43">+SUM(G89:H89)</f>
        <v>0</v>
      </c>
      <c r="J89" s="21">
        <f t="shared" ref="J89" si="44">IFERROR(I89/I$102,0)</f>
        <v>0</v>
      </c>
      <c r="K89" s="21">
        <f t="shared" ref="K89" si="45">IFERROR((I89-E89)/E89,0)</f>
        <v>0</v>
      </c>
    </row>
    <row r="90" spans="1:11">
      <c r="A90" s="160" t="s">
        <v>76</v>
      </c>
      <c r="B90" s="162"/>
      <c r="C90" s="201"/>
      <c r="D90" s="201"/>
      <c r="E90" s="201">
        <f>+SUM(C90:D91)</f>
        <v>0</v>
      </c>
      <c r="F90" s="206">
        <f>IFERROR(E90/E$102,0)</f>
        <v>0</v>
      </c>
      <c r="G90" s="201"/>
      <c r="H90" s="201"/>
      <c r="I90" s="201">
        <f>+SUM(G90:H91)</f>
        <v>0</v>
      </c>
      <c r="J90" s="206">
        <f>IFERROR(I90/I$102,0)</f>
        <v>0</v>
      </c>
      <c r="K90" s="206">
        <f>IFERROR((I90-E90)/E90,0)</f>
        <v>0</v>
      </c>
    </row>
    <row r="91" spans="1:11">
      <c r="A91" s="224"/>
      <c r="B91" s="225"/>
      <c r="C91" s="202"/>
      <c r="D91" s="202"/>
      <c r="E91" s="202"/>
      <c r="F91" s="207"/>
      <c r="G91" s="202"/>
      <c r="H91" s="202"/>
      <c r="I91" s="202"/>
      <c r="J91" s="207"/>
      <c r="K91" s="207"/>
    </row>
    <row r="92" spans="1:11">
      <c r="A92" s="144" t="s">
        <v>77</v>
      </c>
      <c r="B92" s="144"/>
      <c r="C92" s="31"/>
      <c r="D92" s="32"/>
      <c r="E92" s="20">
        <f t="shared" ref="E92" si="46">+SUM(C92:D92)</f>
        <v>0</v>
      </c>
      <c r="F92" s="21">
        <f t="shared" ref="F92:F98" si="47">IFERROR(E92/E$102,0)</f>
        <v>0</v>
      </c>
      <c r="G92" s="19"/>
      <c r="H92" s="19"/>
      <c r="I92" s="20">
        <f t="shared" ref="I92" si="48">+SUM(G92:H92)</f>
        <v>0</v>
      </c>
      <c r="J92" s="21">
        <f t="shared" ref="J92" si="49">IFERROR(I92/I$102,0)</f>
        <v>0</v>
      </c>
      <c r="K92" s="21">
        <f t="shared" ref="K92:K98" si="50">IFERROR((I92-E92)/E92,0)</f>
        <v>0</v>
      </c>
    </row>
    <row r="93" spans="1:11">
      <c r="A93" s="144" t="s">
        <v>78</v>
      </c>
      <c r="B93" s="144"/>
      <c r="C93" s="32"/>
      <c r="D93" s="32"/>
      <c r="E93" s="20">
        <f>+SUM(C93:D93)</f>
        <v>0</v>
      </c>
      <c r="F93" s="21">
        <f t="shared" si="47"/>
        <v>0</v>
      </c>
      <c r="G93" s="19"/>
      <c r="H93" s="19"/>
      <c r="I93" s="20">
        <f>+SUM(G93:H93)</f>
        <v>0</v>
      </c>
      <c r="J93" s="21">
        <f>IFERROR(I93/I$102,0)</f>
        <v>0</v>
      </c>
      <c r="K93" s="21">
        <f t="shared" si="50"/>
        <v>0</v>
      </c>
    </row>
    <row r="94" spans="1:11">
      <c r="A94" s="144" t="s">
        <v>79</v>
      </c>
      <c r="B94" s="144"/>
      <c r="C94" s="31"/>
      <c r="D94" s="32"/>
      <c r="E94" s="20">
        <f>+SUM(C94:D94)</f>
        <v>0</v>
      </c>
      <c r="F94" s="21">
        <f t="shared" si="47"/>
        <v>0</v>
      </c>
      <c r="G94" s="19"/>
      <c r="H94" s="19"/>
      <c r="I94" s="20">
        <f>+SUM(G94:H94)</f>
        <v>0</v>
      </c>
      <c r="J94" s="21">
        <f>IFERROR(I94/I$102,0)</f>
        <v>0</v>
      </c>
      <c r="K94" s="21">
        <f t="shared" si="50"/>
        <v>0</v>
      </c>
    </row>
    <row r="95" spans="1:11">
      <c r="A95" s="144" t="s">
        <v>80</v>
      </c>
      <c r="B95" s="144"/>
      <c r="C95" s="32"/>
      <c r="D95" s="32"/>
      <c r="E95" s="20">
        <f>+SUM(C95:D95)</f>
        <v>0</v>
      </c>
      <c r="F95" s="21">
        <f t="shared" si="47"/>
        <v>0</v>
      </c>
      <c r="G95" s="19"/>
      <c r="H95" s="19"/>
      <c r="I95" s="20">
        <f>+SUM(G95:H95)</f>
        <v>0</v>
      </c>
      <c r="J95" s="21">
        <f>IFERROR(I95/I$102,0)</f>
        <v>0</v>
      </c>
      <c r="K95" s="21">
        <f t="shared" si="50"/>
        <v>0</v>
      </c>
    </row>
    <row r="96" spans="1:11">
      <c r="A96" s="226" t="s">
        <v>81</v>
      </c>
      <c r="B96" s="226"/>
      <c r="C96" s="32">
        <f>+SUM(C76:C95)</f>
        <v>0</v>
      </c>
      <c r="D96" s="32">
        <f t="shared" ref="D96" si="51">+SUM(D76:D95)</f>
        <v>0</v>
      </c>
      <c r="E96" s="32">
        <f>+SUM(E76:E95)</f>
        <v>0</v>
      </c>
      <c r="F96" s="21">
        <f t="shared" si="47"/>
        <v>0</v>
      </c>
      <c r="G96" s="32">
        <f>+SUM(G76:G95)</f>
        <v>0</v>
      </c>
      <c r="H96" s="32">
        <f t="shared" ref="H96:I96" si="52">+SUM(H76:H95)</f>
        <v>0</v>
      </c>
      <c r="I96" s="32">
        <f t="shared" si="52"/>
        <v>0</v>
      </c>
      <c r="J96" s="21">
        <f>IFERROR(I96/I$102,0)</f>
        <v>0</v>
      </c>
      <c r="K96" s="21">
        <f t="shared" si="50"/>
        <v>0</v>
      </c>
    </row>
    <row r="97" spans="1:11">
      <c r="A97" s="226" t="s">
        <v>82</v>
      </c>
      <c r="B97" s="226"/>
      <c r="C97" s="32">
        <f t="shared" ref="C97:D97" si="53">+C96+C73</f>
        <v>0</v>
      </c>
      <c r="D97" s="32">
        <f t="shared" si="53"/>
        <v>0</v>
      </c>
      <c r="E97" s="32">
        <f>+E96+E73</f>
        <v>0</v>
      </c>
      <c r="F97" s="21">
        <f t="shared" si="47"/>
        <v>0</v>
      </c>
      <c r="G97" s="32">
        <f t="shared" ref="G97" si="54">+G96+G73</f>
        <v>0</v>
      </c>
      <c r="H97" s="32">
        <f>+H96+H73</f>
        <v>0</v>
      </c>
      <c r="I97" s="32">
        <f>+I96+I73</f>
        <v>0</v>
      </c>
      <c r="J97" s="33">
        <f>+J96+J73</f>
        <v>0</v>
      </c>
      <c r="K97" s="21">
        <f t="shared" si="50"/>
        <v>0</v>
      </c>
    </row>
    <row r="98" spans="1:11">
      <c r="A98" s="227" t="s">
        <v>83</v>
      </c>
      <c r="B98" s="228"/>
      <c r="C98" s="242"/>
      <c r="D98" s="201"/>
      <c r="E98" s="242">
        <f>+SUM(C98:D100)</f>
        <v>0</v>
      </c>
      <c r="F98" s="206">
        <f t="shared" si="47"/>
        <v>0</v>
      </c>
      <c r="G98" s="201"/>
      <c r="H98" s="201"/>
      <c r="I98" s="201"/>
      <c r="J98" s="206">
        <f>IFERROR(I98/I$102,0)</f>
        <v>0</v>
      </c>
      <c r="K98" s="206">
        <f t="shared" si="50"/>
        <v>0</v>
      </c>
    </row>
    <row r="99" spans="1:11">
      <c r="A99" s="229"/>
      <c r="B99" s="230"/>
      <c r="C99" s="243"/>
      <c r="D99" s="214"/>
      <c r="E99" s="243"/>
      <c r="F99" s="215"/>
      <c r="G99" s="214"/>
      <c r="H99" s="214"/>
      <c r="I99" s="214"/>
      <c r="J99" s="215"/>
      <c r="K99" s="215"/>
    </row>
    <row r="100" spans="1:11">
      <c r="A100" s="231"/>
      <c r="B100" s="232"/>
      <c r="C100" s="244"/>
      <c r="D100" s="202"/>
      <c r="E100" s="244"/>
      <c r="F100" s="207"/>
      <c r="G100" s="202"/>
      <c r="H100" s="202"/>
      <c r="I100" s="202"/>
      <c r="J100" s="207"/>
      <c r="K100" s="207"/>
    </row>
    <row r="101" spans="1:11">
      <c r="A101" s="226" t="s">
        <v>84</v>
      </c>
      <c r="B101" s="226"/>
      <c r="C101" s="34">
        <f>+C98+C97+C58</f>
        <v>0</v>
      </c>
      <c r="D101" s="34">
        <f t="shared" ref="D101:J101" si="55">+D98+D97+D58</f>
        <v>879000</v>
      </c>
      <c r="E101" s="34">
        <f t="shared" si="55"/>
        <v>879000</v>
      </c>
      <c r="F101" s="33">
        <f t="shared" si="55"/>
        <v>0</v>
      </c>
      <c r="G101" s="34">
        <f t="shared" si="55"/>
        <v>0</v>
      </c>
      <c r="H101" s="35">
        <f t="shared" si="55"/>
        <v>879000</v>
      </c>
      <c r="I101" s="34">
        <f t="shared" si="55"/>
        <v>879000</v>
      </c>
      <c r="J101" s="33">
        <f t="shared" si="55"/>
        <v>0</v>
      </c>
      <c r="K101" s="33">
        <f>+K98+K97+K58</f>
        <v>0</v>
      </c>
    </row>
    <row r="102" spans="1:1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9"/>
    </row>
    <row r="103" spans="1:11">
      <c r="A103" s="40" t="s">
        <v>85</v>
      </c>
      <c r="B103" s="41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>
      <c r="A104" s="219" t="s">
        <v>25</v>
      </c>
      <c r="B104" s="233" t="s">
        <v>86</v>
      </c>
      <c r="C104" s="234"/>
      <c r="D104" s="235"/>
      <c r="E104" s="239" t="s">
        <v>87</v>
      </c>
      <c r="F104" s="240"/>
      <c r="G104" s="241"/>
      <c r="H104" s="239" t="s">
        <v>88</v>
      </c>
      <c r="I104" s="240"/>
      <c r="J104" s="241"/>
      <c r="K104" s="163" t="s">
        <v>89</v>
      </c>
    </row>
    <row r="105" spans="1:11" ht="69">
      <c r="A105" s="221"/>
      <c r="B105" s="236"/>
      <c r="C105" s="237"/>
      <c r="D105" s="238"/>
      <c r="E105" s="6" t="s">
        <v>90</v>
      </c>
      <c r="F105" s="6" t="s">
        <v>91</v>
      </c>
      <c r="G105" s="6" t="s">
        <v>92</v>
      </c>
      <c r="H105" s="6" t="s">
        <v>90</v>
      </c>
      <c r="I105" s="6" t="s">
        <v>91</v>
      </c>
      <c r="J105" s="6" t="s">
        <v>93</v>
      </c>
      <c r="K105" s="164"/>
    </row>
    <row r="106" spans="1:11" ht="14" hidden="1" customHeight="1">
      <c r="A106" s="43">
        <v>1</v>
      </c>
      <c r="B106" s="137" t="s">
        <v>94</v>
      </c>
      <c r="C106" s="138"/>
      <c r="D106" s="139"/>
      <c r="E106" s="44">
        <v>143000</v>
      </c>
      <c r="F106" s="45">
        <f>IFERROR(E106/$E$102,0)</f>
        <v>0</v>
      </c>
      <c r="G106" s="46">
        <v>0</v>
      </c>
      <c r="H106" s="47">
        <v>0</v>
      </c>
      <c r="I106" s="48">
        <f>IFERROR(H106/$I$102,0)</f>
        <v>0</v>
      </c>
      <c r="J106" s="49">
        <v>0</v>
      </c>
      <c r="K106" s="29">
        <f>IFERROR((H106-E106)/E106,0)</f>
        <v>-1</v>
      </c>
    </row>
    <row r="107" spans="1:11" ht="27" customHeight="1">
      <c r="A107" s="18">
        <v>2</v>
      </c>
      <c r="B107" s="173" t="s">
        <v>95</v>
      </c>
      <c r="C107" s="174"/>
      <c r="D107" s="175"/>
      <c r="E107" s="31">
        <v>586015</v>
      </c>
      <c r="F107" s="50">
        <v>0.66669999999999996</v>
      </c>
      <c r="G107" s="51">
        <v>0</v>
      </c>
      <c r="H107" s="31">
        <v>586015</v>
      </c>
      <c r="I107" s="52">
        <v>0.66669999999999996</v>
      </c>
      <c r="J107" s="53">
        <v>0</v>
      </c>
      <c r="K107" s="29">
        <f>IFERROR((H107-E107)/E107,0)</f>
        <v>0</v>
      </c>
    </row>
    <row r="108" spans="1:11" hidden="1">
      <c r="A108" s="43">
        <v>3</v>
      </c>
      <c r="B108" s="245" t="s">
        <v>96</v>
      </c>
      <c r="C108" s="142"/>
      <c r="D108" s="143"/>
      <c r="E108" s="44">
        <v>143000</v>
      </c>
      <c r="F108" s="45">
        <v>0.33329999999999999</v>
      </c>
      <c r="G108" s="54">
        <v>0</v>
      </c>
      <c r="H108" s="44">
        <v>0</v>
      </c>
      <c r="I108" s="48">
        <v>0</v>
      </c>
      <c r="J108" s="55">
        <v>0</v>
      </c>
      <c r="K108" s="29">
        <f>IFERROR((H108-E108)/E108,0)</f>
        <v>-1</v>
      </c>
    </row>
    <row r="109" spans="1:11" s="16" customFormat="1" ht="24.5" customHeight="1">
      <c r="A109" s="18">
        <v>4</v>
      </c>
      <c r="B109" s="173" t="s">
        <v>182</v>
      </c>
      <c r="C109" s="174"/>
      <c r="D109" s="175"/>
      <c r="E109" s="31">
        <v>292985</v>
      </c>
      <c r="F109" s="50">
        <v>0.33329999999999999</v>
      </c>
      <c r="G109" s="19">
        <v>0</v>
      </c>
      <c r="H109" s="31">
        <v>292985</v>
      </c>
      <c r="I109" s="52">
        <v>0.33329999999999999</v>
      </c>
      <c r="J109" s="53">
        <v>0</v>
      </c>
      <c r="K109" s="29">
        <v>0</v>
      </c>
    </row>
    <row r="110" spans="1:1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9"/>
    </row>
    <row r="111" spans="1:11">
      <c r="A111" s="56" t="s">
        <v>97</v>
      </c>
      <c r="B111" s="57"/>
      <c r="C111" s="58"/>
      <c r="D111" s="58"/>
      <c r="E111" s="58"/>
      <c r="F111" s="58"/>
      <c r="G111" s="58"/>
      <c r="H111" s="59" t="s">
        <v>190</v>
      </c>
      <c r="I111" s="59"/>
      <c r="J111" s="58"/>
      <c r="K111" s="60"/>
    </row>
    <row r="112" spans="1:11">
      <c r="A112" s="172" t="s">
        <v>25</v>
      </c>
      <c r="B112" s="172" t="s">
        <v>98</v>
      </c>
      <c r="C112" s="172"/>
      <c r="D112" s="172" t="s">
        <v>99</v>
      </c>
      <c r="E112" s="172" t="s">
        <v>100</v>
      </c>
      <c r="F112" s="172" t="s">
        <v>87</v>
      </c>
      <c r="G112" s="172"/>
      <c r="H112" s="172"/>
      <c r="I112" s="172" t="s">
        <v>101</v>
      </c>
      <c r="J112" s="172"/>
      <c r="K112" s="172"/>
    </row>
    <row r="113" spans="1:11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</row>
    <row r="114" spans="1:11">
      <c r="A114" s="172"/>
      <c r="B114" s="172"/>
      <c r="C114" s="172"/>
      <c r="D114" s="172"/>
      <c r="E114" s="172"/>
      <c r="F114" s="172" t="s">
        <v>102</v>
      </c>
      <c r="G114" s="172"/>
      <c r="H114" s="172" t="s">
        <v>103</v>
      </c>
      <c r="I114" s="172" t="s">
        <v>102</v>
      </c>
      <c r="J114" s="172"/>
      <c r="K114" s="172" t="s">
        <v>103</v>
      </c>
    </row>
    <row r="115" spans="1:11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</row>
    <row r="116" spans="1:11" s="16" customFormat="1" ht="25.5" customHeight="1">
      <c r="A116" s="8"/>
      <c r="B116" s="246" t="s">
        <v>104</v>
      </c>
      <c r="C116" s="149"/>
      <c r="D116" s="19"/>
      <c r="E116" s="19"/>
      <c r="F116" s="247"/>
      <c r="G116" s="248"/>
      <c r="H116" s="21">
        <f>IFERROR(F116/E$101,0)</f>
        <v>0</v>
      </c>
      <c r="I116" s="247"/>
      <c r="J116" s="248"/>
      <c r="K116" s="29">
        <v>0</v>
      </c>
    </row>
    <row r="117" spans="1:11">
      <c r="A117" s="14"/>
      <c r="B117" s="146" t="s">
        <v>105</v>
      </c>
      <c r="C117" s="147"/>
      <c r="D117" s="61"/>
      <c r="E117" s="43"/>
      <c r="F117" s="247"/>
      <c r="G117" s="248"/>
      <c r="H117" s="21">
        <f>IFERROR(F117/E$102,0)</f>
        <v>0</v>
      </c>
      <c r="I117" s="247"/>
      <c r="J117" s="248"/>
      <c r="K117" s="29">
        <v>0</v>
      </c>
    </row>
    <row r="118" spans="1:11">
      <c r="A118" s="14"/>
      <c r="B118" s="222"/>
      <c r="C118" s="249"/>
      <c r="D118" s="62" t="s">
        <v>190</v>
      </c>
      <c r="E118" s="43"/>
      <c r="F118" s="247"/>
      <c r="G118" s="248"/>
      <c r="H118" s="21">
        <f>IFERROR(F118/E$102,0)</f>
        <v>0</v>
      </c>
      <c r="I118" s="247"/>
      <c r="J118" s="248"/>
      <c r="K118" s="29">
        <v>0</v>
      </c>
    </row>
    <row r="119" spans="1:11">
      <c r="A119" s="14"/>
      <c r="B119" s="149"/>
      <c r="C119" s="150"/>
      <c r="D119" s="43"/>
      <c r="E119" s="43"/>
      <c r="F119" s="247"/>
      <c r="G119" s="248"/>
      <c r="H119" s="21">
        <f>IFERROR(F119/E$102,0)</f>
        <v>0</v>
      </c>
      <c r="I119" s="247"/>
      <c r="J119" s="248"/>
      <c r="K119" s="29">
        <v>0</v>
      </c>
    </row>
    <row r="120" spans="1:11">
      <c r="A120" s="14"/>
      <c r="B120" s="144" t="s">
        <v>106</v>
      </c>
      <c r="C120" s="173"/>
      <c r="D120" s="17"/>
      <c r="E120" s="63"/>
      <c r="F120" s="247"/>
      <c r="G120" s="248"/>
      <c r="H120" s="21">
        <f>IFERROR(F120/E$102,0)</f>
        <v>0</v>
      </c>
      <c r="I120" s="247"/>
      <c r="J120" s="248"/>
      <c r="K120" s="29">
        <f>I120/H101</f>
        <v>0</v>
      </c>
    </row>
    <row r="121" spans="1:11">
      <c r="A121" s="10"/>
      <c r="B121" s="11"/>
      <c r="C121" s="12"/>
      <c r="D121" s="12"/>
      <c r="E121" s="12"/>
      <c r="F121" s="12"/>
      <c r="G121" s="12"/>
      <c r="H121" s="12"/>
      <c r="I121" s="12"/>
      <c r="J121" s="12"/>
      <c r="K121" s="13"/>
    </row>
    <row r="122" spans="1:11">
      <c r="A122" s="56" t="s">
        <v>107</v>
      </c>
      <c r="B122" s="64"/>
      <c r="C122" s="58"/>
      <c r="D122" s="58"/>
      <c r="E122" s="58"/>
      <c r="F122" s="58"/>
      <c r="G122" s="59"/>
      <c r="H122" s="58"/>
      <c r="I122" s="58"/>
      <c r="J122" s="58"/>
      <c r="K122" s="60"/>
    </row>
    <row r="123" spans="1:11">
      <c r="A123" s="252" t="s">
        <v>108</v>
      </c>
      <c r="B123" s="253"/>
      <c r="C123" s="253"/>
      <c r="D123" s="253"/>
      <c r="E123" s="253"/>
      <c r="F123" s="253"/>
      <c r="G123" s="253"/>
      <c r="H123" s="253"/>
      <c r="I123" s="253"/>
      <c r="J123" s="253"/>
      <c r="K123" s="65"/>
    </row>
    <row r="124" spans="1:11" ht="14.75" customHeight="1">
      <c r="A124" s="163" t="s">
        <v>25</v>
      </c>
      <c r="B124" s="254" t="s">
        <v>109</v>
      </c>
      <c r="C124" s="255"/>
      <c r="D124" s="163" t="s">
        <v>99</v>
      </c>
      <c r="E124" s="163" t="s">
        <v>100</v>
      </c>
      <c r="F124" s="185" t="s">
        <v>87</v>
      </c>
      <c r="G124" s="260"/>
      <c r="H124" s="186"/>
      <c r="I124" s="185" t="s">
        <v>101</v>
      </c>
      <c r="J124" s="260"/>
      <c r="K124" s="186"/>
    </row>
    <row r="125" spans="1:11">
      <c r="A125" s="191"/>
      <c r="B125" s="256"/>
      <c r="C125" s="257"/>
      <c r="D125" s="191"/>
      <c r="E125" s="191"/>
      <c r="F125" s="189"/>
      <c r="G125" s="261"/>
      <c r="H125" s="190"/>
      <c r="I125" s="189"/>
      <c r="J125" s="261"/>
      <c r="K125" s="190"/>
    </row>
    <row r="126" spans="1:11" ht="14.75" customHeight="1">
      <c r="A126" s="191"/>
      <c r="B126" s="256"/>
      <c r="C126" s="257"/>
      <c r="D126" s="191"/>
      <c r="E126" s="191"/>
      <c r="F126" s="185" t="s">
        <v>102</v>
      </c>
      <c r="G126" s="186"/>
      <c r="H126" s="163" t="s">
        <v>103</v>
      </c>
      <c r="I126" s="185" t="s">
        <v>102</v>
      </c>
      <c r="J126" s="186"/>
      <c r="K126" s="163" t="s">
        <v>103</v>
      </c>
    </row>
    <row r="127" spans="1:11">
      <c r="A127" s="164"/>
      <c r="B127" s="258"/>
      <c r="C127" s="259"/>
      <c r="D127" s="164"/>
      <c r="E127" s="164"/>
      <c r="F127" s="189"/>
      <c r="G127" s="190"/>
      <c r="H127" s="164"/>
      <c r="I127" s="189"/>
      <c r="J127" s="190"/>
      <c r="K127" s="164"/>
    </row>
    <row r="128" spans="1:11">
      <c r="A128" s="66">
        <v>1</v>
      </c>
      <c r="B128" s="250"/>
      <c r="C128" s="251"/>
      <c r="D128" s="67"/>
      <c r="E128" s="67"/>
      <c r="F128" s="68"/>
      <c r="G128" s="69"/>
      <c r="H128" s="70"/>
      <c r="I128" s="71"/>
      <c r="J128" s="69"/>
      <c r="K128" s="67"/>
    </row>
    <row r="129" spans="1:11" ht="14.75" customHeight="1">
      <c r="A129" s="72"/>
      <c r="B129" s="173" t="s">
        <v>104</v>
      </c>
      <c r="C129" s="175"/>
      <c r="D129" s="17"/>
      <c r="E129" s="17"/>
      <c r="F129" s="247"/>
      <c r="G129" s="248"/>
      <c r="H129" s="21">
        <f t="shared" ref="H129" si="56">IFERROR(F129/E$102,0)</f>
        <v>0</v>
      </c>
      <c r="I129" s="247">
        <f t="shared" ref="I129" si="57">F129</f>
        <v>0</v>
      </c>
      <c r="J129" s="248"/>
      <c r="K129" s="21">
        <f t="shared" ref="K129" si="58">IFERROR(I129/I$102,0)</f>
        <v>0</v>
      </c>
    </row>
    <row r="130" spans="1:11" ht="14.75" customHeight="1">
      <c r="A130" s="14"/>
      <c r="B130" s="173" t="s">
        <v>105</v>
      </c>
      <c r="C130" s="175"/>
      <c r="D130" s="61" t="s">
        <v>110</v>
      </c>
      <c r="E130" s="43"/>
      <c r="F130" s="247">
        <v>0</v>
      </c>
      <c r="G130" s="248"/>
      <c r="H130" s="21">
        <f>IFERROR(F130/E$102,0)</f>
        <v>0</v>
      </c>
      <c r="I130" s="247">
        <f>I129-F130</f>
        <v>0</v>
      </c>
      <c r="J130" s="248"/>
      <c r="K130" s="21">
        <f>IFERROR(I130/I$102,0)</f>
        <v>0</v>
      </c>
    </row>
    <row r="131" spans="1:11">
      <c r="A131" s="14"/>
      <c r="B131" s="144" t="s">
        <v>106</v>
      </c>
      <c r="C131" s="173"/>
      <c r="D131" s="73"/>
      <c r="E131" s="43"/>
      <c r="F131" s="247">
        <f>F129+F130</f>
        <v>0</v>
      </c>
      <c r="G131" s="248"/>
      <c r="H131" s="21">
        <f>IFERROR(F131/E$102,0)</f>
        <v>0</v>
      </c>
      <c r="I131" s="247">
        <f>F131</f>
        <v>0</v>
      </c>
      <c r="J131" s="248"/>
      <c r="K131" s="21">
        <f>IFERROR(I131/I$102,0)</f>
        <v>0</v>
      </c>
    </row>
    <row r="132" spans="1:11">
      <c r="A132" s="14"/>
      <c r="B132" s="74"/>
      <c r="C132" s="75"/>
      <c r="D132" s="43"/>
      <c r="E132" s="43"/>
      <c r="F132" s="247"/>
      <c r="G132" s="248"/>
      <c r="H132" s="17"/>
      <c r="I132" s="247"/>
      <c r="J132" s="248"/>
      <c r="K132" s="76"/>
    </row>
    <row r="133" spans="1:11">
      <c r="A133" s="77">
        <f>+A128+1</f>
        <v>2</v>
      </c>
      <c r="B133" s="250"/>
      <c r="C133" s="251"/>
      <c r="D133" s="78"/>
      <c r="E133" s="78"/>
      <c r="F133" s="79"/>
      <c r="G133" s="80"/>
      <c r="H133" s="81"/>
      <c r="I133" s="79"/>
      <c r="J133" s="80"/>
      <c r="K133" s="82"/>
    </row>
    <row r="134" spans="1:11">
      <c r="A134" s="14"/>
      <c r="B134" s="144" t="s">
        <v>104</v>
      </c>
      <c r="C134" s="144"/>
      <c r="D134" s="43"/>
      <c r="E134" s="43"/>
      <c r="F134" s="247"/>
      <c r="G134" s="248"/>
      <c r="H134" s="21">
        <f t="shared" ref="H134" si="59">IFERROR(F134/E$102,0)</f>
        <v>0</v>
      </c>
      <c r="I134" s="247">
        <f>F134</f>
        <v>0</v>
      </c>
      <c r="J134" s="248"/>
      <c r="K134" s="21">
        <f t="shared" ref="K134" si="60">IFERROR(I134/I$102,0)</f>
        <v>0</v>
      </c>
    </row>
    <row r="135" spans="1:11">
      <c r="A135" s="14"/>
      <c r="B135" s="146" t="s">
        <v>105</v>
      </c>
      <c r="C135" s="148"/>
      <c r="D135" s="43" t="s">
        <v>110</v>
      </c>
      <c r="E135" s="43"/>
      <c r="F135" s="247">
        <v>0</v>
      </c>
      <c r="G135" s="248"/>
      <c r="H135" s="21">
        <f>IFERROR(F135/E$102,0)</f>
        <v>0</v>
      </c>
      <c r="I135" s="247">
        <f>I134+F135</f>
        <v>0</v>
      </c>
      <c r="J135" s="248"/>
      <c r="K135" s="21">
        <f>IFERROR(I135/I$102,0)</f>
        <v>0</v>
      </c>
    </row>
    <row r="136" spans="1:11">
      <c r="A136" s="14"/>
      <c r="B136" s="144" t="s">
        <v>106</v>
      </c>
      <c r="C136" s="173"/>
      <c r="D136" s="43"/>
      <c r="E136" s="43"/>
      <c r="F136" s="247">
        <f>F134+F135</f>
        <v>0</v>
      </c>
      <c r="G136" s="248"/>
      <c r="H136" s="21">
        <f>IFERROR(F136/E$102,0)</f>
        <v>0</v>
      </c>
      <c r="I136" s="247">
        <f>I135</f>
        <v>0</v>
      </c>
      <c r="J136" s="248"/>
      <c r="K136" s="21">
        <f>IFERROR(I136/I$102,0)</f>
        <v>0</v>
      </c>
    </row>
    <row r="137" spans="1:11">
      <c r="A137" s="83"/>
      <c r="B137" s="84"/>
      <c r="C137" s="84"/>
      <c r="D137" s="11"/>
      <c r="E137" s="11"/>
      <c r="F137" s="85"/>
      <c r="G137" s="85"/>
      <c r="H137" s="86"/>
      <c r="I137" s="85"/>
      <c r="J137" s="85"/>
      <c r="K137" s="87"/>
    </row>
    <row r="138" spans="1:11">
      <c r="A138" s="77">
        <f>+A133+1</f>
        <v>3</v>
      </c>
      <c r="B138" s="250"/>
      <c r="C138" s="251"/>
      <c r="D138" s="78"/>
      <c r="E138" s="78"/>
      <c r="F138" s="79"/>
      <c r="G138" s="80"/>
      <c r="H138" s="81"/>
      <c r="I138" s="79"/>
      <c r="J138" s="80"/>
      <c r="K138" s="82"/>
    </row>
    <row r="139" spans="1:11">
      <c r="A139" s="14"/>
      <c r="B139" s="144" t="s">
        <v>104</v>
      </c>
      <c r="C139" s="144"/>
      <c r="D139" s="43"/>
      <c r="E139" s="43"/>
      <c r="F139" s="247"/>
      <c r="G139" s="248"/>
      <c r="H139" s="21">
        <f t="shared" ref="H139" si="61">IFERROR(F139/E$102,0)</f>
        <v>0</v>
      </c>
      <c r="I139" s="247">
        <f>F139</f>
        <v>0</v>
      </c>
      <c r="J139" s="248"/>
      <c r="K139" s="21">
        <f t="shared" ref="K139" si="62">IFERROR(I139/I$102,0)</f>
        <v>0</v>
      </c>
    </row>
    <row r="140" spans="1:11">
      <c r="A140" s="14"/>
      <c r="B140" s="146" t="s">
        <v>105</v>
      </c>
      <c r="C140" s="148"/>
      <c r="D140" s="43" t="s">
        <v>110</v>
      </c>
      <c r="E140" s="43"/>
      <c r="F140" s="247">
        <v>0</v>
      </c>
      <c r="G140" s="248"/>
      <c r="H140" s="21">
        <f>IFERROR(F140/E$102,0)</f>
        <v>0</v>
      </c>
      <c r="I140" s="247">
        <f>I139+F140</f>
        <v>0</v>
      </c>
      <c r="J140" s="248"/>
      <c r="K140" s="21">
        <f>IFERROR(I140/I$102,0)</f>
        <v>0</v>
      </c>
    </row>
    <row r="141" spans="1:11">
      <c r="A141" s="14"/>
      <c r="B141" s="144" t="s">
        <v>106</v>
      </c>
      <c r="C141" s="173"/>
      <c r="D141" s="43"/>
      <c r="E141" s="43"/>
      <c r="F141" s="247">
        <f>F139+F140</f>
        <v>0</v>
      </c>
      <c r="G141" s="248"/>
      <c r="H141" s="21">
        <f>IFERROR(F141/E$102,0)</f>
        <v>0</v>
      </c>
      <c r="I141" s="247">
        <f>I140</f>
        <v>0</v>
      </c>
      <c r="J141" s="248"/>
      <c r="K141" s="21">
        <f>IFERROR(I141/I$102,0)</f>
        <v>0</v>
      </c>
    </row>
    <row r="142" spans="1:11">
      <c r="A142" s="10"/>
      <c r="B142" s="11"/>
      <c r="C142" s="12"/>
      <c r="D142" s="12"/>
      <c r="E142" s="12"/>
      <c r="F142" s="12"/>
      <c r="G142" s="12"/>
      <c r="H142" s="12"/>
      <c r="I142" s="12"/>
      <c r="J142" s="12"/>
      <c r="K142" s="13"/>
    </row>
    <row r="143" spans="1:11">
      <c r="A143" s="56" t="s">
        <v>111</v>
      </c>
      <c r="B143" s="57"/>
      <c r="C143" s="58"/>
      <c r="D143" s="58"/>
      <c r="E143" s="58"/>
      <c r="F143" s="58"/>
      <c r="G143" s="58"/>
      <c r="H143" s="59"/>
      <c r="I143" s="59" t="s">
        <v>31</v>
      </c>
      <c r="J143" s="58"/>
      <c r="K143" s="60"/>
    </row>
    <row r="144" spans="1:11">
      <c r="A144" s="172" t="s">
        <v>25</v>
      </c>
      <c r="B144" s="172" t="s">
        <v>112</v>
      </c>
      <c r="C144" s="172"/>
      <c r="D144" s="172" t="s">
        <v>99</v>
      </c>
      <c r="E144" s="172" t="s">
        <v>100</v>
      </c>
      <c r="F144" s="172" t="s">
        <v>87</v>
      </c>
      <c r="G144" s="172"/>
      <c r="H144" s="172"/>
      <c r="I144" s="172" t="s">
        <v>101</v>
      </c>
      <c r="J144" s="172"/>
      <c r="K144" s="172"/>
    </row>
    <row r="145" spans="1:11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</row>
    <row r="146" spans="1:11">
      <c r="A146" s="172"/>
      <c r="B146" s="172"/>
      <c r="C146" s="172"/>
      <c r="D146" s="172"/>
      <c r="E146" s="172"/>
      <c r="F146" s="172" t="s">
        <v>102</v>
      </c>
      <c r="G146" s="172"/>
      <c r="H146" s="172" t="s">
        <v>103</v>
      </c>
      <c r="I146" s="172" t="s">
        <v>102</v>
      </c>
      <c r="J146" s="172"/>
      <c r="K146" s="172" t="s">
        <v>103</v>
      </c>
    </row>
    <row r="147" spans="1:11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</row>
    <row r="148" spans="1:11">
      <c r="A148" s="88"/>
      <c r="B148" s="270" t="s">
        <v>104</v>
      </c>
      <c r="C148" s="271"/>
      <c r="D148" s="89"/>
      <c r="E148" s="89"/>
      <c r="F148" s="268"/>
      <c r="G148" s="269"/>
      <c r="H148" s="29">
        <f t="shared" ref="H148" si="63">IFERROR(F148/E$102,0)</f>
        <v>0</v>
      </c>
      <c r="I148" s="268">
        <v>0</v>
      </c>
      <c r="J148" s="269"/>
      <c r="K148" s="29">
        <f t="shared" ref="K148" si="64">IFERROR(I148/I$102,0)</f>
        <v>0</v>
      </c>
    </row>
    <row r="149" spans="1:11">
      <c r="A149" s="90"/>
      <c r="B149" s="262" t="s">
        <v>105</v>
      </c>
      <c r="C149" s="263"/>
      <c r="D149" s="91"/>
      <c r="E149" s="92"/>
      <c r="F149" s="264" t="s">
        <v>110</v>
      </c>
      <c r="G149" s="265"/>
      <c r="H149" s="29">
        <f>IFERROR(F149/E$102,0)</f>
        <v>0</v>
      </c>
      <c r="I149" s="264" t="s">
        <v>110</v>
      </c>
      <c r="J149" s="265"/>
      <c r="K149" s="29">
        <f>IFERROR(I149/I$102,0)</f>
        <v>0</v>
      </c>
    </row>
    <row r="150" spans="1:11">
      <c r="A150" s="90"/>
      <c r="B150" s="266" t="s">
        <v>106</v>
      </c>
      <c r="C150" s="267"/>
      <c r="D150" s="92"/>
      <c r="E150" s="92"/>
      <c r="F150" s="268"/>
      <c r="G150" s="269"/>
      <c r="H150" s="29">
        <f>IFERROR(F150/E$102,0)</f>
        <v>0</v>
      </c>
      <c r="I150" s="268">
        <v>0</v>
      </c>
      <c r="J150" s="269"/>
      <c r="K150" s="29">
        <f>IFERROR(I150/I$102,0)</f>
        <v>0</v>
      </c>
    </row>
    <row r="151" spans="1:11">
      <c r="A151" s="90"/>
      <c r="B151" s="93"/>
      <c r="C151" s="94"/>
      <c r="D151" s="92"/>
      <c r="E151" s="92"/>
      <c r="F151" s="268"/>
      <c r="G151" s="269"/>
      <c r="H151" s="89"/>
      <c r="I151" s="268"/>
      <c r="J151" s="269"/>
      <c r="K151" s="95"/>
    </row>
    <row r="152" spans="1:11">
      <c r="A152" s="90"/>
      <c r="B152" s="267"/>
      <c r="C152" s="272"/>
      <c r="D152" s="92"/>
      <c r="E152" s="92"/>
      <c r="F152" s="96"/>
      <c r="G152" s="97"/>
      <c r="H152" s="89"/>
      <c r="I152" s="96"/>
      <c r="J152" s="97"/>
      <c r="K152" s="95"/>
    </row>
    <row r="153" spans="1:11">
      <c r="A153" s="90"/>
      <c r="B153" s="266" t="s">
        <v>104</v>
      </c>
      <c r="C153" s="266"/>
      <c r="D153" s="92"/>
      <c r="E153" s="92"/>
      <c r="F153" s="268"/>
      <c r="G153" s="269"/>
      <c r="H153" s="29">
        <f t="shared" ref="H153" si="65">IFERROR(F153/E$102,0)</f>
        <v>0</v>
      </c>
      <c r="I153" s="268"/>
      <c r="J153" s="269"/>
      <c r="K153" s="29">
        <f t="shared" ref="K153" si="66">IFERROR(I153/I$102,0)</f>
        <v>0</v>
      </c>
    </row>
    <row r="154" spans="1:11">
      <c r="A154" s="90"/>
      <c r="B154" s="262" t="s">
        <v>105</v>
      </c>
      <c r="C154" s="263"/>
      <c r="D154" s="92"/>
      <c r="E154" s="92"/>
      <c r="F154" s="268"/>
      <c r="G154" s="269"/>
      <c r="H154" s="29">
        <f>IFERROR(F154/E$102,0)</f>
        <v>0</v>
      </c>
      <c r="I154" s="268"/>
      <c r="J154" s="269"/>
      <c r="K154" s="29">
        <f>IFERROR(I154/I$102,0)</f>
        <v>0</v>
      </c>
    </row>
    <row r="155" spans="1:11">
      <c r="A155" s="90"/>
      <c r="B155" s="266" t="s">
        <v>106</v>
      </c>
      <c r="C155" s="267"/>
      <c r="D155" s="92"/>
      <c r="E155" s="92"/>
      <c r="F155" s="268"/>
      <c r="G155" s="269"/>
      <c r="H155" s="29">
        <f>IFERROR(F155/E$102,0)</f>
        <v>0</v>
      </c>
      <c r="I155" s="268"/>
      <c r="J155" s="269"/>
      <c r="K155" s="29">
        <f>IFERROR(I155/I$102,0)</f>
        <v>0</v>
      </c>
    </row>
    <row r="156" spans="1:11">
      <c r="A156" s="98"/>
      <c r="B156" s="99"/>
      <c r="C156" s="100"/>
      <c r="D156" s="100"/>
      <c r="E156" s="100"/>
      <c r="F156" s="100"/>
      <c r="G156" s="100"/>
      <c r="H156" s="100"/>
      <c r="I156" s="100"/>
      <c r="J156" s="100"/>
      <c r="K156" s="101"/>
    </row>
    <row r="157" spans="1:11">
      <c r="A157" s="283" t="s">
        <v>113</v>
      </c>
      <c r="B157" s="284"/>
      <c r="C157" s="284"/>
      <c r="D157" s="284"/>
      <c r="E157" s="284"/>
      <c r="F157" s="284"/>
      <c r="G157" s="284"/>
      <c r="H157" s="284"/>
      <c r="I157" s="284"/>
      <c r="J157" s="284"/>
      <c r="K157" s="285"/>
    </row>
    <row r="158" spans="1:11">
      <c r="A158" s="286" t="s">
        <v>114</v>
      </c>
      <c r="B158" s="287"/>
      <c r="C158" s="287"/>
      <c r="D158" s="287"/>
      <c r="E158" s="287"/>
      <c r="F158" s="287"/>
      <c r="G158" s="287"/>
      <c r="H158" s="287"/>
      <c r="I158" s="287"/>
      <c r="J158" s="287"/>
      <c r="K158" s="288"/>
    </row>
    <row r="159" spans="1:11">
      <c r="A159" s="102"/>
      <c r="B159" s="103"/>
      <c r="C159" s="103"/>
      <c r="D159" s="103"/>
      <c r="E159" s="103"/>
      <c r="F159" s="103"/>
      <c r="G159" s="103"/>
      <c r="H159" s="103"/>
      <c r="I159" s="103"/>
      <c r="J159" s="289" t="s">
        <v>115</v>
      </c>
      <c r="K159" s="290"/>
    </row>
    <row r="160" spans="1:11" ht="14.75" customHeight="1">
      <c r="A160" s="254" t="s">
        <v>98</v>
      </c>
      <c r="B160" s="291"/>
      <c r="C160" s="255"/>
      <c r="D160" s="254" t="s">
        <v>116</v>
      </c>
      <c r="E160" s="255"/>
      <c r="F160" s="171" t="s">
        <v>117</v>
      </c>
      <c r="G160" s="171"/>
      <c r="H160" s="171" t="s">
        <v>118</v>
      </c>
      <c r="I160" s="171"/>
      <c r="J160" s="171" t="s">
        <v>119</v>
      </c>
      <c r="K160" s="171"/>
    </row>
    <row r="161" spans="1:11">
      <c r="A161" s="258"/>
      <c r="B161" s="292"/>
      <c r="C161" s="259"/>
      <c r="D161" s="258"/>
      <c r="E161" s="259"/>
      <c r="F161" s="171"/>
      <c r="G161" s="171"/>
      <c r="H161" s="171"/>
      <c r="I161" s="171"/>
      <c r="J161" s="171"/>
      <c r="K161" s="171"/>
    </row>
    <row r="162" spans="1:11" ht="14.75" customHeight="1">
      <c r="A162" s="273" t="s">
        <v>120</v>
      </c>
      <c r="B162" s="274"/>
      <c r="C162" s="274"/>
      <c r="D162" s="274"/>
      <c r="E162" s="274"/>
      <c r="F162" s="274"/>
      <c r="G162" s="274"/>
      <c r="H162" s="274"/>
      <c r="I162" s="274"/>
      <c r="J162" s="274"/>
      <c r="K162" s="275"/>
    </row>
    <row r="163" spans="1:11" ht="14.75" customHeight="1">
      <c r="A163" s="276" t="s">
        <v>121</v>
      </c>
      <c r="B163" s="277"/>
      <c r="C163" s="278"/>
      <c r="D163" s="279"/>
      <c r="E163" s="280"/>
      <c r="F163" s="281">
        <v>0</v>
      </c>
      <c r="G163" s="281"/>
      <c r="H163" s="282"/>
      <c r="I163" s="282"/>
      <c r="J163" s="282">
        <f t="shared" ref="J163" si="67">+SUM(D163:I163)</f>
        <v>0</v>
      </c>
      <c r="K163" s="282"/>
    </row>
    <row r="164" spans="1:11" ht="14.75" customHeight="1">
      <c r="A164" s="276" t="s">
        <v>122</v>
      </c>
      <c r="B164" s="277"/>
      <c r="C164" s="278"/>
      <c r="D164" s="279"/>
      <c r="E164" s="280"/>
      <c r="F164" s="281" t="s">
        <v>110</v>
      </c>
      <c r="G164" s="281"/>
      <c r="H164" s="282"/>
      <c r="I164" s="282"/>
      <c r="J164" s="282">
        <f>+SUM(D164:I164)</f>
        <v>0</v>
      </c>
      <c r="K164" s="282"/>
    </row>
    <row r="165" spans="1:11" ht="14.75" customHeight="1">
      <c r="A165" s="276" t="s">
        <v>123</v>
      </c>
      <c r="B165" s="277"/>
      <c r="C165" s="278"/>
      <c r="D165" s="279"/>
      <c r="E165" s="280"/>
      <c r="F165" s="293" t="s">
        <v>110</v>
      </c>
      <c r="G165" s="294"/>
      <c r="H165" s="293"/>
      <c r="I165" s="294"/>
      <c r="J165" s="293">
        <f>+SUM(D165:I165)</f>
        <v>0</v>
      </c>
      <c r="K165" s="294"/>
    </row>
    <row r="166" spans="1:11" ht="14.75" customHeight="1">
      <c r="A166" s="273" t="s">
        <v>124</v>
      </c>
      <c r="B166" s="274"/>
      <c r="C166" s="275"/>
      <c r="D166" s="279">
        <f>SUM(D163:E165)</f>
        <v>0</v>
      </c>
      <c r="E166" s="280"/>
      <c r="F166" s="282">
        <f t="shared" ref="F166" si="68">SUM(F163:G165)</f>
        <v>0</v>
      </c>
      <c r="G166" s="282"/>
      <c r="H166" s="282">
        <f>SUM(H163:I165)</f>
        <v>0</v>
      </c>
      <c r="I166" s="282"/>
      <c r="J166" s="282">
        <f>SUM(J163:K165)</f>
        <v>0</v>
      </c>
      <c r="K166" s="282"/>
    </row>
    <row r="167" spans="1:11" ht="14.75" customHeight="1">
      <c r="A167" s="273" t="s">
        <v>125</v>
      </c>
      <c r="B167" s="274"/>
      <c r="C167" s="274"/>
      <c r="D167" s="274"/>
      <c r="E167" s="274"/>
      <c r="F167" s="274"/>
      <c r="G167" s="274"/>
      <c r="H167" s="274"/>
      <c r="I167" s="274"/>
      <c r="J167" s="274"/>
      <c r="K167" s="275"/>
    </row>
    <row r="168" spans="1:11">
      <c r="A168" s="276" t="s">
        <v>126</v>
      </c>
      <c r="B168" s="277"/>
      <c r="C168" s="278"/>
      <c r="D168" s="279"/>
      <c r="E168" s="280"/>
      <c r="F168" s="295">
        <v>0</v>
      </c>
      <c r="G168" s="295"/>
      <c r="H168" s="282"/>
      <c r="I168" s="282"/>
      <c r="J168" s="282">
        <f t="shared" ref="J168" si="69">+SUM(D168:I168)</f>
        <v>0</v>
      </c>
      <c r="K168" s="282"/>
    </row>
    <row r="169" spans="1:11" ht="14.75" customHeight="1">
      <c r="A169" s="276" t="s">
        <v>127</v>
      </c>
      <c r="B169" s="277"/>
      <c r="C169" s="278"/>
      <c r="D169" s="279"/>
      <c r="E169" s="280"/>
      <c r="F169" s="295">
        <v>0</v>
      </c>
      <c r="G169" s="295"/>
      <c r="H169" s="282"/>
      <c r="I169" s="282"/>
      <c r="J169" s="282">
        <f>+SUM(D169:I169)</f>
        <v>0</v>
      </c>
      <c r="K169" s="282"/>
    </row>
    <row r="170" spans="1:11" ht="14.75" customHeight="1">
      <c r="A170" s="276" t="s">
        <v>128</v>
      </c>
      <c r="B170" s="277"/>
      <c r="C170" s="278"/>
      <c r="D170" s="279">
        <f>+SUM(D168:E169)</f>
        <v>0</v>
      </c>
      <c r="E170" s="280"/>
      <c r="F170" s="282">
        <f t="shared" ref="F170" si="70">+SUM(F168:G169)</f>
        <v>0</v>
      </c>
      <c r="G170" s="282"/>
      <c r="H170" s="282">
        <f t="shared" ref="H170" si="71">+SUM(H168:I169)</f>
        <v>0</v>
      </c>
      <c r="I170" s="282"/>
      <c r="J170" s="282">
        <f t="shared" ref="J170" si="72">+SUM(J168:K169)</f>
        <v>0</v>
      </c>
      <c r="K170" s="282"/>
    </row>
    <row r="171" spans="1:11" ht="14.75" customHeight="1">
      <c r="A171" s="273" t="s">
        <v>129</v>
      </c>
      <c r="B171" s="274"/>
      <c r="C171" s="274"/>
      <c r="D171" s="274"/>
      <c r="E171" s="274"/>
      <c r="F171" s="274"/>
      <c r="G171" s="274"/>
      <c r="H171" s="274"/>
      <c r="I171" s="274"/>
      <c r="J171" s="274"/>
      <c r="K171" s="275"/>
    </row>
    <row r="172" spans="1:11" ht="14.75" customHeight="1">
      <c r="A172" s="276" t="s">
        <v>130</v>
      </c>
      <c r="B172" s="277"/>
      <c r="C172" s="278"/>
      <c r="D172" s="279" t="s">
        <v>195</v>
      </c>
      <c r="E172" s="280"/>
      <c r="F172" s="281"/>
      <c r="G172" s="281"/>
      <c r="H172" s="282"/>
      <c r="I172" s="282"/>
      <c r="J172" s="282">
        <f t="shared" ref="J172" si="73">+SUM(D172:I172)</f>
        <v>0</v>
      </c>
      <c r="K172" s="282"/>
    </row>
    <row r="173" spans="1:11" ht="14.75" customHeight="1">
      <c r="A173" s="276" t="s">
        <v>131</v>
      </c>
      <c r="B173" s="277"/>
      <c r="C173" s="278"/>
      <c r="D173" s="279"/>
      <c r="E173" s="280"/>
      <c r="F173" s="281" t="s">
        <v>110</v>
      </c>
      <c r="G173" s="281"/>
      <c r="H173" s="282"/>
      <c r="I173" s="282"/>
      <c r="J173" s="282">
        <f>+SUM(D173:I173)</f>
        <v>0</v>
      </c>
      <c r="K173" s="282"/>
    </row>
    <row r="174" spans="1:11" ht="14.75" customHeight="1">
      <c r="A174" s="276" t="s">
        <v>132</v>
      </c>
      <c r="B174" s="277"/>
      <c r="C174" s="278"/>
      <c r="D174" s="279"/>
      <c r="E174" s="280"/>
      <c r="F174" s="293" t="s">
        <v>110</v>
      </c>
      <c r="G174" s="294"/>
      <c r="H174" s="293"/>
      <c r="I174" s="294"/>
      <c r="J174" s="293">
        <f>+SUM(D174:I174)</f>
        <v>0</v>
      </c>
      <c r="K174" s="294"/>
    </row>
    <row r="175" spans="1:11" ht="14.75" customHeight="1">
      <c r="A175" s="276" t="s">
        <v>124</v>
      </c>
      <c r="B175" s="277"/>
      <c r="C175" s="278"/>
      <c r="D175" s="279">
        <f>+SUM(D172:E174)</f>
        <v>0</v>
      </c>
      <c r="E175" s="280"/>
      <c r="F175" s="282"/>
      <c r="G175" s="282"/>
      <c r="H175" s="282">
        <f>+SUM(H172:I174)</f>
        <v>0</v>
      </c>
      <c r="I175" s="282"/>
      <c r="J175" s="282">
        <f>+SUM(J172:K174)</f>
        <v>0</v>
      </c>
      <c r="K175" s="282"/>
    </row>
    <row r="176" spans="1:11">
      <c r="A176" s="104"/>
      <c r="B176" s="105"/>
      <c r="C176" s="100"/>
      <c r="D176" s="100"/>
      <c r="E176" s="100"/>
      <c r="F176" s="100"/>
      <c r="G176" s="100"/>
      <c r="H176" s="100"/>
      <c r="I176" s="100"/>
      <c r="J176" s="100"/>
      <c r="K176" s="101"/>
    </row>
    <row r="177" spans="1:11">
      <c r="A177" s="106" t="s">
        <v>133</v>
      </c>
      <c r="B177" s="107"/>
      <c r="C177" s="108"/>
      <c r="D177" s="108"/>
      <c r="E177" s="108"/>
      <c r="F177" s="108"/>
      <c r="G177" s="108"/>
      <c r="H177" s="108"/>
      <c r="I177" s="108"/>
      <c r="J177" s="108"/>
      <c r="K177" s="109"/>
    </row>
    <row r="178" spans="1:11">
      <c r="A178" s="102" t="s">
        <v>198</v>
      </c>
      <c r="B178" s="110"/>
      <c r="C178" s="111"/>
      <c r="D178" s="111"/>
      <c r="E178" s="111"/>
      <c r="F178" s="111"/>
      <c r="G178" s="111"/>
      <c r="H178" s="111"/>
      <c r="I178" s="112"/>
      <c r="J178" s="112" t="s">
        <v>31</v>
      </c>
      <c r="K178" s="113"/>
    </row>
    <row r="179" spans="1:11" ht="25.25" customHeight="1">
      <c r="A179" s="92" t="s">
        <v>134</v>
      </c>
      <c r="B179" s="316" t="s">
        <v>135</v>
      </c>
      <c r="C179" s="317"/>
      <c r="D179" s="317"/>
      <c r="E179" s="317"/>
      <c r="F179" s="318"/>
      <c r="G179" s="319" t="s">
        <v>136</v>
      </c>
      <c r="H179" s="319"/>
      <c r="I179" s="319"/>
      <c r="J179" s="319"/>
      <c r="K179" s="114" t="s">
        <v>137</v>
      </c>
    </row>
    <row r="180" spans="1:11">
      <c r="A180" s="92"/>
      <c r="B180" s="320" t="s">
        <v>138</v>
      </c>
      <c r="C180" s="321"/>
      <c r="D180" s="321"/>
      <c r="E180" s="321"/>
      <c r="F180" s="322"/>
      <c r="G180" s="323"/>
      <c r="H180" s="323"/>
      <c r="I180" s="324"/>
      <c r="J180" s="324"/>
      <c r="K180" s="115" t="s">
        <v>192</v>
      </c>
    </row>
    <row r="181" spans="1:11">
      <c r="A181" s="92"/>
      <c r="B181" s="320" t="s">
        <v>139</v>
      </c>
      <c r="C181" s="321"/>
      <c r="D181" s="321"/>
      <c r="E181" s="321"/>
      <c r="F181" s="322"/>
      <c r="G181" s="323"/>
      <c r="H181" s="323"/>
      <c r="I181" s="324"/>
      <c r="J181" s="324"/>
      <c r="K181" s="89"/>
    </row>
    <row r="182" spans="1:11">
      <c r="A182" s="296">
        <v>1</v>
      </c>
      <c r="B182" s="299" t="s">
        <v>140</v>
      </c>
      <c r="C182" s="300"/>
      <c r="D182" s="300"/>
      <c r="E182" s="300"/>
      <c r="F182" s="301"/>
      <c r="G182" s="302"/>
      <c r="H182" s="303"/>
      <c r="I182" s="304"/>
      <c r="J182" s="305"/>
      <c r="K182" s="89"/>
    </row>
    <row r="183" spans="1:11" ht="14.75" customHeight="1">
      <c r="A183" s="297"/>
      <c r="B183" s="306" t="s">
        <v>141</v>
      </c>
      <c r="C183" s="307"/>
      <c r="D183" s="307"/>
      <c r="E183" s="307"/>
      <c r="F183" s="308"/>
      <c r="G183" s="312"/>
      <c r="H183" s="313"/>
      <c r="I183" s="312"/>
      <c r="J183" s="313"/>
      <c r="K183" s="328">
        <f>+SUM(G183:J184)</f>
        <v>0</v>
      </c>
    </row>
    <row r="184" spans="1:11">
      <c r="A184" s="297"/>
      <c r="B184" s="309"/>
      <c r="C184" s="310"/>
      <c r="D184" s="310"/>
      <c r="E184" s="310"/>
      <c r="F184" s="311"/>
      <c r="G184" s="314"/>
      <c r="H184" s="315"/>
      <c r="I184" s="314"/>
      <c r="J184" s="315"/>
      <c r="K184" s="329"/>
    </row>
    <row r="185" spans="1:11" ht="14.75" customHeight="1">
      <c r="A185" s="297"/>
      <c r="B185" s="267" t="s">
        <v>142</v>
      </c>
      <c r="C185" s="325"/>
      <c r="D185" s="325"/>
      <c r="E185" s="325"/>
      <c r="F185" s="272"/>
      <c r="G185" s="326"/>
      <c r="H185" s="327"/>
      <c r="I185" s="279"/>
      <c r="J185" s="280"/>
      <c r="K185" s="116">
        <f>+SUM(G185:J185)</f>
        <v>0</v>
      </c>
    </row>
    <row r="186" spans="1:11" ht="14.75" customHeight="1">
      <c r="A186" s="297"/>
      <c r="B186" s="306" t="s">
        <v>143</v>
      </c>
      <c r="C186" s="307"/>
      <c r="D186" s="307"/>
      <c r="E186" s="307"/>
      <c r="F186" s="308"/>
      <c r="G186" s="312"/>
      <c r="H186" s="313"/>
      <c r="I186" s="312"/>
      <c r="J186" s="313"/>
      <c r="K186" s="328">
        <f>+SUM(G186:J187)</f>
        <v>0</v>
      </c>
    </row>
    <row r="187" spans="1:11">
      <c r="A187" s="298"/>
      <c r="B187" s="309"/>
      <c r="C187" s="310"/>
      <c r="D187" s="310"/>
      <c r="E187" s="310"/>
      <c r="F187" s="311"/>
      <c r="G187" s="314"/>
      <c r="H187" s="315"/>
      <c r="I187" s="314"/>
      <c r="J187" s="315"/>
      <c r="K187" s="329"/>
    </row>
    <row r="188" spans="1:11" ht="14.75" customHeight="1">
      <c r="A188" s="92">
        <v>2</v>
      </c>
      <c r="B188" s="267" t="s">
        <v>194</v>
      </c>
      <c r="C188" s="325"/>
      <c r="D188" s="325"/>
      <c r="E188" s="325"/>
      <c r="F188" s="272"/>
      <c r="G188" s="326"/>
      <c r="H188" s="327"/>
      <c r="I188" s="279"/>
      <c r="J188" s="280"/>
      <c r="K188" s="116">
        <f t="shared" ref="K188" si="74">+SUM(G188:J188)</f>
        <v>0</v>
      </c>
    </row>
    <row r="189" spans="1:11" ht="14.75" customHeight="1">
      <c r="A189" s="92">
        <v>3</v>
      </c>
      <c r="B189" s="267" t="s">
        <v>145</v>
      </c>
      <c r="C189" s="325"/>
      <c r="D189" s="325"/>
      <c r="E189" s="325"/>
      <c r="F189" s="272"/>
      <c r="G189" s="326"/>
      <c r="H189" s="327"/>
      <c r="I189" s="279"/>
      <c r="J189" s="280"/>
      <c r="K189" s="116">
        <f>+SUM(G189:J189)</f>
        <v>0</v>
      </c>
    </row>
    <row r="190" spans="1:11">
      <c r="A190" s="333">
        <v>4</v>
      </c>
      <c r="B190" s="334" t="s">
        <v>146</v>
      </c>
      <c r="C190" s="335"/>
      <c r="D190" s="335"/>
      <c r="E190" s="335"/>
      <c r="F190" s="336"/>
      <c r="G190" s="326"/>
      <c r="H190" s="327"/>
      <c r="I190" s="279"/>
      <c r="J190" s="280"/>
      <c r="K190" s="116">
        <f>+SUM(G190:J190)</f>
        <v>0</v>
      </c>
    </row>
    <row r="191" spans="1:11">
      <c r="A191" s="333"/>
      <c r="B191" s="337" t="s">
        <v>147</v>
      </c>
      <c r="C191" s="338"/>
      <c r="D191" s="338"/>
      <c r="E191" s="338"/>
      <c r="F191" s="339"/>
      <c r="G191" s="326"/>
      <c r="H191" s="327"/>
      <c r="I191" s="279"/>
      <c r="J191" s="280"/>
      <c r="K191" s="116">
        <f>+SUM(G191:J191)</f>
        <v>0</v>
      </c>
    </row>
    <row r="192" spans="1:11">
      <c r="A192" s="333"/>
      <c r="B192" s="340" t="s">
        <v>148</v>
      </c>
      <c r="C192" s="341"/>
      <c r="D192" s="341"/>
      <c r="E192" s="341"/>
      <c r="F192" s="342"/>
      <c r="G192" s="326"/>
      <c r="H192" s="327"/>
      <c r="I192" s="279"/>
      <c r="J192" s="280"/>
      <c r="K192" s="116">
        <f>+SUM(G192:J192)</f>
        <v>0</v>
      </c>
    </row>
    <row r="193" spans="1:11">
      <c r="A193" s="92">
        <v>5</v>
      </c>
      <c r="B193" s="299" t="s">
        <v>149</v>
      </c>
      <c r="C193" s="300"/>
      <c r="D193" s="300"/>
      <c r="E193" s="300"/>
      <c r="F193" s="301"/>
      <c r="G193" s="326"/>
      <c r="H193" s="327"/>
      <c r="I193" s="279"/>
      <c r="J193" s="280"/>
      <c r="K193" s="116">
        <f>+SUM(G193:J193)</f>
        <v>0</v>
      </c>
    </row>
    <row r="194" spans="1:11">
      <c r="A194" s="92"/>
      <c r="B194" s="330" t="s">
        <v>150</v>
      </c>
      <c r="C194" s="331"/>
      <c r="D194" s="331"/>
      <c r="E194" s="331"/>
      <c r="F194" s="332"/>
      <c r="G194" s="279">
        <f>+SUM(G182:H193)</f>
        <v>0</v>
      </c>
      <c r="H194" s="280"/>
      <c r="I194" s="279">
        <f>+SUM(I182:J193)</f>
        <v>0</v>
      </c>
      <c r="J194" s="280"/>
      <c r="K194" s="116">
        <f>+SUM(K183:K193)</f>
        <v>0</v>
      </c>
    </row>
    <row r="195" spans="1:11">
      <c r="A195" s="92"/>
      <c r="B195" s="330" t="s">
        <v>151</v>
      </c>
      <c r="C195" s="331"/>
      <c r="D195" s="331"/>
      <c r="E195" s="331"/>
      <c r="F195" s="332"/>
      <c r="G195" s="326"/>
      <c r="H195" s="327"/>
      <c r="I195" s="279"/>
      <c r="J195" s="280"/>
      <c r="K195" s="116"/>
    </row>
    <row r="196" spans="1:11">
      <c r="A196" s="98"/>
      <c r="B196" s="99"/>
      <c r="C196" s="100"/>
      <c r="D196" s="100"/>
      <c r="E196" s="100"/>
      <c r="F196" s="100"/>
      <c r="G196" s="100"/>
      <c r="H196" s="100"/>
      <c r="I196" s="100"/>
      <c r="J196" s="100"/>
      <c r="K196" s="101"/>
    </row>
    <row r="197" spans="1:11">
      <c r="A197" s="102" t="s">
        <v>152</v>
      </c>
      <c r="B197" s="103"/>
      <c r="C197" s="111"/>
      <c r="D197" s="111"/>
      <c r="E197" s="111"/>
      <c r="F197" s="111"/>
      <c r="G197" s="111"/>
      <c r="H197" s="111"/>
      <c r="I197" s="111"/>
      <c r="J197" s="111"/>
      <c r="K197" s="113"/>
    </row>
    <row r="198" spans="1:11" ht="23">
      <c r="A198" s="117" t="s">
        <v>134</v>
      </c>
      <c r="B198" s="316" t="s">
        <v>135</v>
      </c>
      <c r="C198" s="317"/>
      <c r="D198" s="318"/>
      <c r="E198" s="302" t="s">
        <v>153</v>
      </c>
      <c r="F198" s="343"/>
      <c r="G198" s="343"/>
      <c r="H198" s="343"/>
      <c r="I198" s="343"/>
      <c r="J198" s="303"/>
      <c r="K198" s="114" t="s">
        <v>137</v>
      </c>
    </row>
    <row r="199" spans="1:11">
      <c r="A199" s="319">
        <v>1</v>
      </c>
      <c r="B199" s="267" t="s">
        <v>154</v>
      </c>
      <c r="C199" s="325"/>
      <c r="D199" s="272"/>
      <c r="E199" s="326"/>
      <c r="F199" s="327"/>
      <c r="G199" s="326"/>
      <c r="H199" s="327"/>
      <c r="I199" s="279"/>
      <c r="J199" s="280"/>
      <c r="K199" s="116"/>
    </row>
    <row r="200" spans="1:11" ht="24.5" customHeight="1">
      <c r="A200" s="319"/>
      <c r="B200" s="267" t="s">
        <v>155</v>
      </c>
      <c r="C200" s="325"/>
      <c r="D200" s="272"/>
      <c r="E200" s="326"/>
      <c r="F200" s="327"/>
      <c r="G200" s="326"/>
      <c r="H200" s="327"/>
      <c r="I200" s="279"/>
      <c r="J200" s="280"/>
      <c r="K200" s="116">
        <f t="shared" ref="K200" si="75">+SUM(E200:J200)</f>
        <v>0</v>
      </c>
    </row>
    <row r="201" spans="1:11">
      <c r="A201" s="319"/>
      <c r="B201" s="267" t="s">
        <v>146</v>
      </c>
      <c r="C201" s="325"/>
      <c r="D201" s="272"/>
      <c r="E201" s="326"/>
      <c r="F201" s="327"/>
      <c r="G201" s="326"/>
      <c r="H201" s="327"/>
      <c r="I201" s="279"/>
      <c r="J201" s="280"/>
      <c r="K201" s="116">
        <f>+SUM(E201:J201)</f>
        <v>0</v>
      </c>
    </row>
    <row r="202" spans="1:11">
      <c r="A202" s="319"/>
      <c r="B202" s="267" t="s">
        <v>149</v>
      </c>
      <c r="C202" s="325"/>
      <c r="D202" s="272"/>
      <c r="E202" s="326"/>
      <c r="F202" s="327"/>
      <c r="G202" s="326"/>
      <c r="H202" s="327"/>
      <c r="I202" s="279"/>
      <c r="J202" s="280"/>
      <c r="K202" s="116">
        <f>+SUM(E202:J202)</f>
        <v>0</v>
      </c>
    </row>
    <row r="203" spans="1:11">
      <c r="A203" s="319"/>
      <c r="B203" s="267" t="s">
        <v>156</v>
      </c>
      <c r="C203" s="325"/>
      <c r="D203" s="272"/>
      <c r="E203" s="326">
        <f>+SUM(E200:F202)</f>
        <v>0</v>
      </c>
      <c r="F203" s="327"/>
      <c r="G203" s="326">
        <f t="shared" ref="G203" si="76">+SUM(G200:H202)</f>
        <v>0</v>
      </c>
      <c r="H203" s="327"/>
      <c r="I203" s="326">
        <f t="shared" ref="I203" si="77">+SUM(I200:J202)</f>
        <v>0</v>
      </c>
      <c r="J203" s="327"/>
      <c r="K203" s="116">
        <f>SUM(K200:K202)</f>
        <v>0</v>
      </c>
    </row>
    <row r="204" spans="1:11">
      <c r="A204" s="319">
        <v>2</v>
      </c>
      <c r="B204" s="267" t="s">
        <v>157</v>
      </c>
      <c r="C204" s="325"/>
      <c r="D204" s="272"/>
      <c r="E204" s="326"/>
      <c r="F204" s="327"/>
      <c r="G204" s="326"/>
      <c r="H204" s="327"/>
      <c r="I204" s="279"/>
      <c r="J204" s="280"/>
      <c r="K204" s="116">
        <f t="shared" ref="K204" si="78">+SUM(E204:J204)</f>
        <v>0</v>
      </c>
    </row>
    <row r="205" spans="1:11" ht="30.5" customHeight="1">
      <c r="A205" s="319"/>
      <c r="B205" s="267" t="s">
        <v>155</v>
      </c>
      <c r="C205" s="325"/>
      <c r="D205" s="272"/>
      <c r="E205" s="326"/>
      <c r="F205" s="327"/>
      <c r="G205" s="326"/>
      <c r="H205" s="327"/>
      <c r="I205" s="279"/>
      <c r="J205" s="280"/>
      <c r="K205" s="116">
        <f>+SUM(E205:J205)</f>
        <v>0</v>
      </c>
    </row>
    <row r="206" spans="1:11">
      <c r="A206" s="319"/>
      <c r="B206" s="267" t="s">
        <v>146</v>
      </c>
      <c r="C206" s="325"/>
      <c r="D206" s="272"/>
      <c r="E206" s="326"/>
      <c r="F206" s="327"/>
      <c r="G206" s="326"/>
      <c r="H206" s="327"/>
      <c r="I206" s="279"/>
      <c r="J206" s="280"/>
      <c r="K206" s="116">
        <f>+SUM(E206:J206)</f>
        <v>0</v>
      </c>
    </row>
    <row r="207" spans="1:11">
      <c r="A207" s="319"/>
      <c r="B207" s="267" t="s">
        <v>149</v>
      </c>
      <c r="C207" s="325"/>
      <c r="D207" s="272"/>
      <c r="E207" s="326" t="s">
        <v>191</v>
      </c>
      <c r="F207" s="327"/>
      <c r="G207" s="326"/>
      <c r="H207" s="327"/>
      <c r="I207" s="279"/>
      <c r="J207" s="280"/>
      <c r="K207" s="116">
        <f>+SUM(E207:J207)</f>
        <v>0</v>
      </c>
    </row>
    <row r="208" spans="1:11">
      <c r="A208" s="117"/>
      <c r="B208" s="267" t="s">
        <v>158</v>
      </c>
      <c r="C208" s="325"/>
      <c r="D208" s="272"/>
      <c r="E208" s="326">
        <f>+SUM(E204:F207)</f>
        <v>0</v>
      </c>
      <c r="F208" s="327"/>
      <c r="G208" s="326">
        <f t="shared" ref="G208" si="79">+SUM(G204:H207)</f>
        <v>0</v>
      </c>
      <c r="H208" s="327"/>
      <c r="I208" s="326">
        <f t="shared" ref="I208" si="80">+SUM(I204:J207)</f>
        <v>0</v>
      </c>
      <c r="J208" s="327"/>
      <c r="K208" s="116">
        <f>SUM(K204:K207)</f>
        <v>0</v>
      </c>
    </row>
    <row r="209" spans="1:11">
      <c r="A209" s="117"/>
      <c r="B209" s="267" t="s">
        <v>159</v>
      </c>
      <c r="C209" s="325"/>
      <c r="D209" s="272"/>
      <c r="E209" s="326">
        <f t="shared" ref="E209" si="81">+E208+E203</f>
        <v>0</v>
      </c>
      <c r="F209" s="327"/>
      <c r="G209" s="326">
        <f t="shared" ref="G209" si="82">+G208+G203</f>
        <v>0</v>
      </c>
      <c r="H209" s="327"/>
      <c r="I209" s="326">
        <f>+I208+I203</f>
        <v>0</v>
      </c>
      <c r="J209" s="327"/>
      <c r="K209" s="116">
        <f>+K208+K203</f>
        <v>0</v>
      </c>
    </row>
    <row r="210" spans="1:11">
      <c r="A210" s="117"/>
      <c r="B210" s="267" t="s">
        <v>160</v>
      </c>
      <c r="C210" s="325"/>
      <c r="D210" s="272"/>
      <c r="E210" s="326"/>
      <c r="F210" s="327"/>
      <c r="G210" s="326"/>
      <c r="H210" s="327"/>
      <c r="I210" s="279"/>
      <c r="J210" s="280"/>
      <c r="K210" s="116">
        <f>K194+K209</f>
        <v>0</v>
      </c>
    </row>
    <row r="211" spans="1:11">
      <c r="A211" s="117"/>
      <c r="B211" s="267" t="s">
        <v>161</v>
      </c>
      <c r="C211" s="325"/>
      <c r="D211" s="272"/>
      <c r="E211" s="326"/>
      <c r="F211" s="327"/>
      <c r="G211" s="326"/>
      <c r="H211" s="327"/>
      <c r="I211" s="279"/>
      <c r="J211" s="280"/>
      <c r="K211" s="116"/>
    </row>
    <row r="212" spans="1:11">
      <c r="A212" s="98"/>
      <c r="B212" s="99"/>
      <c r="C212" s="100"/>
      <c r="D212" s="100"/>
      <c r="E212" s="100"/>
      <c r="F212" s="100"/>
      <c r="G212" s="100"/>
      <c r="H212" s="100"/>
      <c r="I212" s="100"/>
      <c r="J212" s="100"/>
      <c r="K212" s="101"/>
    </row>
    <row r="213" spans="1:11">
      <c r="A213" s="118" t="s">
        <v>162</v>
      </c>
      <c r="B213" s="100"/>
      <c r="C213" s="100"/>
      <c r="D213" s="100"/>
      <c r="E213" s="100"/>
      <c r="F213" s="100"/>
      <c r="G213" s="100"/>
      <c r="H213" s="100"/>
      <c r="I213" s="111"/>
      <c r="J213" s="111"/>
      <c r="K213" s="113"/>
    </row>
    <row r="214" spans="1:11" ht="23">
      <c r="A214" s="117" t="s">
        <v>134</v>
      </c>
      <c r="B214" s="316" t="s">
        <v>135</v>
      </c>
      <c r="C214" s="317"/>
      <c r="D214" s="317"/>
      <c r="E214" s="343" t="s">
        <v>163</v>
      </c>
      <c r="F214" s="343"/>
      <c r="G214" s="343"/>
      <c r="H214" s="343"/>
      <c r="I214" s="343"/>
      <c r="J214" s="303"/>
      <c r="K214" s="114" t="s">
        <v>137</v>
      </c>
    </row>
    <row r="215" spans="1:11">
      <c r="A215" s="92"/>
      <c r="B215" s="344" t="s">
        <v>138</v>
      </c>
      <c r="C215" s="345"/>
      <c r="D215" s="346"/>
      <c r="E215" s="323"/>
      <c r="F215" s="323"/>
      <c r="G215" s="323"/>
      <c r="H215" s="323"/>
      <c r="I215" s="324"/>
      <c r="J215" s="324"/>
      <c r="K215" s="115" t="s">
        <v>193</v>
      </c>
    </row>
    <row r="216" spans="1:11">
      <c r="A216" s="92"/>
      <c r="B216" s="344" t="s">
        <v>139</v>
      </c>
      <c r="C216" s="345"/>
      <c r="D216" s="346"/>
      <c r="E216" s="319" t="s">
        <v>164</v>
      </c>
      <c r="F216" s="319"/>
      <c r="G216" s="319" t="s">
        <v>165</v>
      </c>
      <c r="H216" s="319"/>
      <c r="I216" s="154" t="s">
        <v>166</v>
      </c>
      <c r="J216" s="154"/>
      <c r="K216" s="89"/>
    </row>
    <row r="217" spans="1:11">
      <c r="A217" s="296">
        <v>1</v>
      </c>
      <c r="B217" s="119" t="s">
        <v>140</v>
      </c>
      <c r="C217" s="120"/>
      <c r="D217" s="120"/>
      <c r="E217" s="302"/>
      <c r="F217" s="303"/>
      <c r="G217" s="302"/>
      <c r="H217" s="303"/>
      <c r="I217" s="304"/>
      <c r="J217" s="305"/>
      <c r="K217" s="89"/>
    </row>
    <row r="218" spans="1:11">
      <c r="A218" s="297"/>
      <c r="B218" s="306" t="s">
        <v>141</v>
      </c>
      <c r="C218" s="307"/>
      <c r="D218" s="308"/>
      <c r="E218" s="312"/>
      <c r="F218" s="313"/>
      <c r="G218" s="312"/>
      <c r="H218" s="313"/>
      <c r="I218" s="312"/>
      <c r="J218" s="313"/>
      <c r="K218" s="328">
        <f>+SUM(E218:J219)</f>
        <v>0</v>
      </c>
    </row>
    <row r="219" spans="1:11" ht="26.25" customHeight="1">
      <c r="A219" s="297"/>
      <c r="B219" s="309"/>
      <c r="C219" s="310"/>
      <c r="D219" s="311"/>
      <c r="E219" s="314"/>
      <c r="F219" s="315"/>
      <c r="G219" s="314"/>
      <c r="H219" s="315"/>
      <c r="I219" s="314"/>
      <c r="J219" s="315"/>
      <c r="K219" s="329"/>
    </row>
    <row r="220" spans="1:11" ht="27" customHeight="1">
      <c r="A220" s="297"/>
      <c r="B220" s="347" t="s">
        <v>142</v>
      </c>
      <c r="C220" s="348"/>
      <c r="D220" s="349"/>
      <c r="E220" s="326"/>
      <c r="F220" s="327"/>
      <c r="G220" s="326"/>
      <c r="H220" s="327"/>
      <c r="I220" s="279"/>
      <c r="J220" s="280"/>
      <c r="K220" s="116">
        <f>+SUM(E220:J220)</f>
        <v>0</v>
      </c>
    </row>
    <row r="221" spans="1:11" ht="25.5" customHeight="1">
      <c r="A221" s="297"/>
      <c r="B221" s="306" t="s">
        <v>143</v>
      </c>
      <c r="C221" s="307"/>
      <c r="D221" s="308"/>
      <c r="E221" s="312"/>
      <c r="F221" s="313"/>
      <c r="G221" s="312"/>
      <c r="H221" s="313"/>
      <c r="I221" s="312"/>
      <c r="J221" s="313"/>
      <c r="K221" s="328">
        <f>+SUM(E221:J222)</f>
        <v>0</v>
      </c>
    </row>
    <row r="222" spans="1:11" ht="3.5" customHeight="1">
      <c r="A222" s="298"/>
      <c r="B222" s="309"/>
      <c r="C222" s="310"/>
      <c r="D222" s="311"/>
      <c r="E222" s="314"/>
      <c r="F222" s="315"/>
      <c r="G222" s="314"/>
      <c r="H222" s="315"/>
      <c r="I222" s="314"/>
      <c r="J222" s="315"/>
      <c r="K222" s="329"/>
    </row>
    <row r="223" spans="1:11" ht="23">
      <c r="A223" s="92">
        <v>2</v>
      </c>
      <c r="B223" s="121" t="s">
        <v>144</v>
      </c>
      <c r="C223" s="122"/>
      <c r="D223" s="122"/>
      <c r="E223" s="326"/>
      <c r="F223" s="327"/>
      <c r="G223" s="326"/>
      <c r="H223" s="327"/>
      <c r="I223" s="279"/>
      <c r="J223" s="280"/>
      <c r="K223" s="116">
        <f t="shared" ref="K223" si="83">+SUM(E223:J223)</f>
        <v>0</v>
      </c>
    </row>
    <row r="224" spans="1:11" ht="23">
      <c r="A224" s="117">
        <v>3</v>
      </c>
      <c r="B224" s="121" t="s">
        <v>145</v>
      </c>
      <c r="C224" s="122"/>
      <c r="D224" s="122"/>
      <c r="E224" s="326"/>
      <c r="F224" s="327"/>
      <c r="G224" s="326"/>
      <c r="H224" s="327"/>
      <c r="I224" s="326"/>
      <c r="J224" s="327"/>
      <c r="K224" s="123">
        <f>+SUM(E224:J224)</f>
        <v>0</v>
      </c>
    </row>
    <row r="225" spans="1:11">
      <c r="A225" s="333">
        <v>4</v>
      </c>
      <c r="B225" s="124" t="s">
        <v>146</v>
      </c>
      <c r="C225" s="125"/>
      <c r="D225" s="125"/>
      <c r="E225" s="326"/>
      <c r="F225" s="327"/>
      <c r="G225" s="326"/>
      <c r="H225" s="327"/>
      <c r="I225" s="279"/>
      <c r="J225" s="280"/>
      <c r="K225" s="116"/>
    </row>
    <row r="226" spans="1:11">
      <c r="A226" s="333"/>
      <c r="B226" s="126" t="s">
        <v>147</v>
      </c>
      <c r="C226" s="127"/>
      <c r="D226" s="127"/>
      <c r="E226" s="326"/>
      <c r="F226" s="327"/>
      <c r="G226" s="326"/>
      <c r="H226" s="327"/>
      <c r="I226" s="279"/>
      <c r="J226" s="280"/>
      <c r="K226" s="116">
        <f t="shared" ref="K226" si="84">+SUM(E226:J226)</f>
        <v>0</v>
      </c>
    </row>
    <row r="227" spans="1:11">
      <c r="A227" s="333"/>
      <c r="B227" s="128" t="s">
        <v>148</v>
      </c>
      <c r="C227" s="129"/>
      <c r="D227" s="129"/>
      <c r="E227" s="326"/>
      <c r="F227" s="327"/>
      <c r="G227" s="326"/>
      <c r="H227" s="327"/>
      <c r="I227" s="279"/>
      <c r="J227" s="280"/>
      <c r="K227" s="116">
        <f>+SUM(E227:J227)</f>
        <v>0</v>
      </c>
    </row>
    <row r="228" spans="1:11">
      <c r="A228" s="92">
        <v>5</v>
      </c>
      <c r="B228" s="119" t="s">
        <v>149</v>
      </c>
      <c r="C228" s="120"/>
      <c r="D228" s="120"/>
      <c r="E228" s="326"/>
      <c r="F228" s="327"/>
      <c r="G228" s="326"/>
      <c r="H228" s="327"/>
      <c r="I228" s="279"/>
      <c r="J228" s="280"/>
      <c r="K228" s="116">
        <f>+SUM(E228:J228)</f>
        <v>0</v>
      </c>
    </row>
    <row r="229" spans="1:11">
      <c r="A229" s="92"/>
      <c r="B229" s="119" t="s">
        <v>39</v>
      </c>
      <c r="C229" s="120"/>
      <c r="D229" s="120"/>
      <c r="E229" s="279">
        <f t="shared" ref="E229" si="85">+SUM(E217:F228)</f>
        <v>0</v>
      </c>
      <c r="F229" s="280"/>
      <c r="G229" s="279">
        <f>+SUM(G217:H228)</f>
        <v>0</v>
      </c>
      <c r="H229" s="280"/>
      <c r="I229" s="279">
        <f>+SUM(I217:J228)</f>
        <v>0</v>
      </c>
      <c r="J229" s="280"/>
      <c r="K229" s="116">
        <f>+SUM(K218:K228)</f>
        <v>0</v>
      </c>
    </row>
    <row r="230" spans="1:11">
      <c r="A230" s="98"/>
      <c r="B230" s="99"/>
      <c r="C230" s="100"/>
      <c r="D230" s="100"/>
      <c r="E230" s="100"/>
      <c r="F230" s="100"/>
      <c r="G230" s="100"/>
      <c r="H230" s="100"/>
      <c r="I230" s="100"/>
      <c r="J230" s="100"/>
      <c r="K230" s="101"/>
    </row>
    <row r="231" spans="1:11">
      <c r="A231" s="106" t="s">
        <v>167</v>
      </c>
      <c r="B231" s="107"/>
      <c r="C231" s="108"/>
      <c r="D231" s="108"/>
      <c r="E231" s="108"/>
      <c r="F231" s="108"/>
      <c r="G231" s="108"/>
      <c r="H231" s="108"/>
      <c r="I231" s="108"/>
      <c r="J231" s="108"/>
      <c r="K231" s="109"/>
    </row>
    <row r="232" spans="1:11" ht="14.75" customHeight="1">
      <c r="A232" s="350" t="s">
        <v>168</v>
      </c>
      <c r="B232" s="351"/>
      <c r="C232" s="356" t="s">
        <v>169</v>
      </c>
      <c r="D232" s="357" t="s">
        <v>170</v>
      </c>
      <c r="E232" s="358"/>
      <c r="F232" s="356" t="s">
        <v>171</v>
      </c>
      <c r="G232" s="356"/>
      <c r="H232" s="356" t="s">
        <v>172</v>
      </c>
      <c r="I232" s="356"/>
      <c r="J232" s="356" t="s">
        <v>173</v>
      </c>
      <c r="K232" s="356"/>
    </row>
    <row r="233" spans="1:11">
      <c r="A233" s="352"/>
      <c r="B233" s="353"/>
      <c r="C233" s="356"/>
      <c r="D233" s="359"/>
      <c r="E233" s="360"/>
      <c r="F233" s="356"/>
      <c r="G233" s="356"/>
      <c r="H233" s="356"/>
      <c r="I233" s="356"/>
      <c r="J233" s="356"/>
      <c r="K233" s="356"/>
    </row>
    <row r="234" spans="1:11">
      <c r="A234" s="352"/>
      <c r="B234" s="353"/>
      <c r="C234" s="356"/>
      <c r="D234" s="359"/>
      <c r="E234" s="360"/>
      <c r="F234" s="356"/>
      <c r="G234" s="356"/>
      <c r="H234" s="356"/>
      <c r="I234" s="356"/>
      <c r="J234" s="356"/>
      <c r="K234" s="356"/>
    </row>
    <row r="235" spans="1:11">
      <c r="A235" s="354"/>
      <c r="B235" s="355"/>
      <c r="C235" s="356"/>
      <c r="D235" s="361"/>
      <c r="E235" s="362"/>
      <c r="F235" s="356"/>
      <c r="G235" s="356"/>
      <c r="H235" s="356"/>
      <c r="I235" s="356"/>
      <c r="J235" s="356"/>
      <c r="K235" s="356"/>
    </row>
    <row r="236" spans="1:11">
      <c r="A236" s="363" t="s">
        <v>174</v>
      </c>
      <c r="B236" s="364"/>
      <c r="C236" s="364"/>
      <c r="D236" s="364"/>
      <c r="E236" s="364"/>
      <c r="F236" s="364"/>
      <c r="G236" s="364"/>
      <c r="H236" s="364"/>
      <c r="I236" s="364"/>
      <c r="J236" s="364"/>
      <c r="K236" s="365"/>
    </row>
    <row r="237" spans="1:11">
      <c r="A237" s="130" t="s">
        <v>175</v>
      </c>
      <c r="B237" s="130"/>
      <c r="C237" s="130"/>
      <c r="D237" s="366"/>
      <c r="E237" s="367"/>
      <c r="F237" s="181"/>
      <c r="G237" s="182"/>
      <c r="H237" s="181"/>
      <c r="I237" s="182"/>
      <c r="J237" s="181"/>
      <c r="K237" s="182"/>
    </row>
    <row r="238" spans="1:11">
      <c r="A238" s="130" t="s">
        <v>176</v>
      </c>
      <c r="B238" s="130"/>
      <c r="C238" s="130"/>
      <c r="D238" s="366"/>
      <c r="E238" s="367"/>
      <c r="F238" s="181"/>
      <c r="G238" s="182"/>
      <c r="H238" s="181"/>
      <c r="I238" s="182"/>
      <c r="J238" s="181"/>
      <c r="K238" s="182"/>
    </row>
    <row r="239" spans="1:11">
      <c r="A239" s="130" t="s">
        <v>177</v>
      </c>
      <c r="B239" s="130"/>
      <c r="C239" s="130"/>
      <c r="D239" s="366"/>
      <c r="E239" s="367"/>
      <c r="F239" s="181"/>
      <c r="G239" s="182"/>
      <c r="H239" s="181"/>
      <c r="I239" s="182"/>
      <c r="J239" s="181"/>
      <c r="K239" s="182"/>
    </row>
    <row r="240" spans="1:11">
      <c r="A240" s="363" t="s">
        <v>178</v>
      </c>
      <c r="B240" s="364"/>
      <c r="C240" s="364"/>
      <c r="D240" s="364"/>
      <c r="E240" s="364"/>
      <c r="F240" s="364"/>
      <c r="G240" s="364"/>
      <c r="H240" s="364"/>
      <c r="I240" s="364"/>
      <c r="J240" s="364"/>
      <c r="K240" s="365"/>
    </row>
    <row r="241" spans="1:11">
      <c r="A241" s="130" t="s">
        <v>175</v>
      </c>
      <c r="B241" s="130"/>
      <c r="C241" s="130"/>
      <c r="D241" s="366"/>
      <c r="E241" s="367"/>
      <c r="F241" s="181"/>
      <c r="G241" s="182"/>
      <c r="H241" s="181"/>
      <c r="I241" s="182"/>
      <c r="J241" s="181"/>
      <c r="K241" s="182"/>
    </row>
    <row r="242" spans="1:11">
      <c r="A242" s="130" t="s">
        <v>176</v>
      </c>
      <c r="B242" s="130"/>
      <c r="C242" s="130"/>
      <c r="D242" s="366"/>
      <c r="E242" s="367"/>
      <c r="F242" s="181"/>
      <c r="G242" s="182"/>
      <c r="H242" s="181"/>
      <c r="I242" s="182"/>
      <c r="J242" s="181"/>
      <c r="K242" s="182"/>
    </row>
    <row r="243" spans="1:11">
      <c r="A243" s="130" t="s">
        <v>177</v>
      </c>
      <c r="B243" s="130"/>
      <c r="C243" s="130"/>
      <c r="D243" s="366"/>
      <c r="E243" s="367"/>
      <c r="F243" s="181"/>
      <c r="G243" s="182"/>
      <c r="H243" s="181"/>
      <c r="I243" s="182"/>
      <c r="J243" s="181"/>
      <c r="K243" s="182"/>
    </row>
    <row r="244" spans="1:11">
      <c r="A244" s="363" t="s">
        <v>179</v>
      </c>
      <c r="B244" s="364"/>
      <c r="C244" s="364"/>
      <c r="D244" s="364"/>
      <c r="E244" s="364"/>
      <c r="F244" s="364"/>
      <c r="G244" s="364"/>
      <c r="H244" s="364"/>
      <c r="I244" s="364"/>
      <c r="J244" s="364"/>
      <c r="K244" s="365"/>
    </row>
    <row r="245" spans="1:11">
      <c r="A245" s="130" t="s">
        <v>175</v>
      </c>
      <c r="B245" s="130"/>
      <c r="C245" s="130"/>
      <c r="D245" s="366"/>
      <c r="E245" s="367"/>
      <c r="F245" s="181"/>
      <c r="G245" s="182"/>
      <c r="H245" s="181"/>
      <c r="I245" s="182"/>
      <c r="J245" s="181"/>
      <c r="K245" s="182"/>
    </row>
    <row r="246" spans="1:11">
      <c r="A246" s="130" t="s">
        <v>176</v>
      </c>
      <c r="B246" s="130"/>
      <c r="C246" s="130"/>
      <c r="D246" s="366"/>
      <c r="E246" s="367"/>
      <c r="F246" s="181"/>
      <c r="G246" s="182"/>
      <c r="H246" s="181"/>
      <c r="I246" s="182"/>
      <c r="J246" s="181"/>
      <c r="K246" s="182"/>
    </row>
    <row r="247" spans="1:11">
      <c r="A247" s="130" t="s">
        <v>177</v>
      </c>
      <c r="B247" s="130"/>
      <c r="C247" s="130"/>
      <c r="D247" s="366"/>
      <c r="E247" s="367"/>
      <c r="F247" s="181"/>
      <c r="G247" s="182"/>
      <c r="H247" s="181"/>
      <c r="I247" s="182"/>
      <c r="J247" s="181"/>
      <c r="K247" s="182"/>
    </row>
    <row r="248" spans="1:11">
      <c r="A248" s="131" t="s">
        <v>180</v>
      </c>
      <c r="B248" s="132"/>
      <c r="C248" s="5"/>
      <c r="D248" s="5"/>
      <c r="E248" s="5" t="s">
        <v>195</v>
      </c>
      <c r="F248" s="5"/>
      <c r="G248" s="5"/>
      <c r="H248" s="5"/>
      <c r="I248" s="5"/>
      <c r="J248" s="5"/>
      <c r="K248" s="5"/>
    </row>
    <row r="249" spans="1:11">
      <c r="A249" s="131" t="s">
        <v>181</v>
      </c>
      <c r="B249" s="132"/>
      <c r="C249" s="5"/>
      <c r="D249" s="5"/>
      <c r="E249" s="5"/>
      <c r="F249" s="5"/>
      <c r="G249" s="5"/>
      <c r="J249" s="5"/>
      <c r="K249" s="5"/>
    </row>
    <row r="250" spans="1:11">
      <c r="A250" s="131"/>
      <c r="B250" s="132"/>
      <c r="C250" s="5"/>
      <c r="D250" s="5"/>
      <c r="E250" s="5"/>
      <c r="F250" s="5"/>
      <c r="G250" s="5"/>
      <c r="J250" s="5"/>
      <c r="K250" s="5"/>
    </row>
    <row r="251" spans="1:11">
      <c r="A251" s="131"/>
      <c r="B251" s="132"/>
      <c r="C251" s="5"/>
      <c r="D251" s="5"/>
      <c r="E251" s="5"/>
      <c r="F251" s="5"/>
      <c r="G251" s="5"/>
      <c r="J251" s="5"/>
      <c r="K251" s="5"/>
    </row>
    <row r="252" spans="1:11">
      <c r="A252" s="131"/>
      <c r="B252" s="132"/>
      <c r="C252" s="5"/>
      <c r="D252" s="5"/>
      <c r="E252" s="5"/>
      <c r="F252" s="5"/>
      <c r="G252" s="5"/>
      <c r="H252" s="5"/>
      <c r="I252" s="5"/>
      <c r="J252" s="5"/>
      <c r="K252" s="5"/>
    </row>
    <row r="253" spans="1:11">
      <c r="A253" s="131"/>
      <c r="B253" s="132"/>
      <c r="C253" s="5"/>
      <c r="D253" s="5"/>
      <c r="E253" s="5"/>
      <c r="F253" s="5"/>
      <c r="G253" s="5"/>
      <c r="H253" s="5"/>
      <c r="I253" s="5"/>
      <c r="J253" s="5"/>
      <c r="K253" s="5"/>
    </row>
    <row r="254" spans="1:11">
      <c r="A254" s="368" t="s">
        <v>188</v>
      </c>
      <c r="B254" s="368"/>
      <c r="C254" s="368"/>
      <c r="D254" s="4"/>
      <c r="E254" s="4"/>
      <c r="F254" s="4"/>
      <c r="G254" s="4" t="s">
        <v>185</v>
      </c>
      <c r="H254" s="4"/>
      <c r="I254" s="132"/>
      <c r="J254" s="5"/>
      <c r="K254" s="3"/>
    </row>
    <row r="255" spans="1:11" ht="14.5" customHeight="1">
      <c r="A255" s="40" t="s">
        <v>186</v>
      </c>
      <c r="B255" s="4"/>
      <c r="C255" s="4"/>
      <c r="D255" s="4"/>
      <c r="E255" s="4"/>
      <c r="F255" s="136" t="s">
        <v>200</v>
      </c>
      <c r="G255" s="136"/>
      <c r="H255" s="4"/>
      <c r="I255" s="132"/>
      <c r="J255" s="5"/>
      <c r="K255" s="5"/>
    </row>
    <row r="256" spans="1:11">
      <c r="A256" s="368" t="s">
        <v>189</v>
      </c>
      <c r="B256" s="368"/>
      <c r="C256" s="4"/>
      <c r="D256" s="4"/>
      <c r="E256" s="4"/>
      <c r="F256" s="4"/>
      <c r="G256" s="4" t="s">
        <v>187</v>
      </c>
      <c r="H256" s="4"/>
      <c r="I256" s="132"/>
      <c r="J256" s="5"/>
      <c r="K256" s="5"/>
    </row>
    <row r="257" spans="1:11">
      <c r="A257" s="133"/>
      <c r="B257" s="132"/>
      <c r="C257" s="5"/>
      <c r="D257" s="5"/>
      <c r="E257" s="5"/>
      <c r="F257" s="5"/>
      <c r="G257" s="5"/>
      <c r="H257" s="134"/>
      <c r="I257" s="5"/>
      <c r="J257" s="5"/>
      <c r="K257" s="5"/>
    </row>
    <row r="258" spans="1:11">
      <c r="A258" s="132"/>
      <c r="B258" s="132"/>
      <c r="C258" s="5"/>
      <c r="D258" s="5"/>
      <c r="E258" s="5"/>
      <c r="F258" s="5"/>
      <c r="G258" s="5"/>
      <c r="H258" s="5"/>
      <c r="I258" s="5"/>
      <c r="J258" s="5"/>
      <c r="K258" s="5"/>
    </row>
    <row r="259" spans="1:11">
      <c r="A259" s="132"/>
      <c r="B259" s="132"/>
      <c r="C259" s="5"/>
      <c r="D259" s="5"/>
      <c r="E259" s="5"/>
      <c r="F259" s="5"/>
      <c r="G259" s="5"/>
      <c r="H259" s="5"/>
      <c r="I259" s="5"/>
      <c r="J259" s="5"/>
      <c r="K259" s="5"/>
    </row>
  </sheetData>
  <mergeCells count="535">
    <mergeCell ref="A256:B256"/>
    <mergeCell ref="A254:C254"/>
    <mergeCell ref="D247:E247"/>
    <mergeCell ref="F247:G247"/>
    <mergeCell ref="H247:I247"/>
    <mergeCell ref="J247:K247"/>
    <mergeCell ref="A244:K244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F242:G242"/>
    <mergeCell ref="H242:I242"/>
    <mergeCell ref="J242:K242"/>
    <mergeCell ref="D243:E243"/>
    <mergeCell ref="F243:G243"/>
    <mergeCell ref="H243:I243"/>
    <mergeCell ref="J243:K243"/>
    <mergeCell ref="D239:E239"/>
    <mergeCell ref="F239:G239"/>
    <mergeCell ref="H239:I239"/>
    <mergeCell ref="J239:K239"/>
    <mergeCell ref="A240:K240"/>
    <mergeCell ref="D241:E241"/>
    <mergeCell ref="F241:G241"/>
    <mergeCell ref="H241:I241"/>
    <mergeCell ref="J241:K241"/>
    <mergeCell ref="D242:E242"/>
    <mergeCell ref="A236:K236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A232:B235"/>
    <mergeCell ref="C232:C235"/>
    <mergeCell ref="D232:E235"/>
    <mergeCell ref="F232:G235"/>
    <mergeCell ref="H232:I235"/>
    <mergeCell ref="J232:K235"/>
    <mergeCell ref="E228:F228"/>
    <mergeCell ref="G228:H228"/>
    <mergeCell ref="I228:J228"/>
    <mergeCell ref="E229:F229"/>
    <mergeCell ref="G229:H229"/>
    <mergeCell ref="I229:J229"/>
    <mergeCell ref="A225:A227"/>
    <mergeCell ref="E225:F225"/>
    <mergeCell ref="G225:H225"/>
    <mergeCell ref="I225:J225"/>
    <mergeCell ref="E226:F226"/>
    <mergeCell ref="G226:H226"/>
    <mergeCell ref="I226:J226"/>
    <mergeCell ref="E227:F227"/>
    <mergeCell ref="G227:H227"/>
    <mergeCell ref="I227:J227"/>
    <mergeCell ref="E223:F223"/>
    <mergeCell ref="G223:H223"/>
    <mergeCell ref="I223:J223"/>
    <mergeCell ref="E224:F224"/>
    <mergeCell ref="G224:H224"/>
    <mergeCell ref="I224:J224"/>
    <mergeCell ref="K218:K219"/>
    <mergeCell ref="B220:D220"/>
    <mergeCell ref="E220:F220"/>
    <mergeCell ref="G220:H220"/>
    <mergeCell ref="I220:J220"/>
    <mergeCell ref="B221:D222"/>
    <mergeCell ref="E221:F222"/>
    <mergeCell ref="G221:H222"/>
    <mergeCell ref="I221:J222"/>
    <mergeCell ref="K221:K222"/>
    <mergeCell ref="A217:A222"/>
    <mergeCell ref="E217:F217"/>
    <mergeCell ref="G217:H217"/>
    <mergeCell ref="I217:J217"/>
    <mergeCell ref="B218:D219"/>
    <mergeCell ref="E218:F219"/>
    <mergeCell ref="G218:H219"/>
    <mergeCell ref="I218:J219"/>
    <mergeCell ref="B215:D215"/>
    <mergeCell ref="E215:F215"/>
    <mergeCell ref="G215:H215"/>
    <mergeCell ref="I215:J215"/>
    <mergeCell ref="B216:D216"/>
    <mergeCell ref="E216:F216"/>
    <mergeCell ref="G216:H216"/>
    <mergeCell ref="I216:J216"/>
    <mergeCell ref="B211:D211"/>
    <mergeCell ref="E211:F211"/>
    <mergeCell ref="G211:H211"/>
    <mergeCell ref="I211:J211"/>
    <mergeCell ref="B214:D214"/>
    <mergeCell ref="E214:J214"/>
    <mergeCell ref="B209:D209"/>
    <mergeCell ref="E209:F209"/>
    <mergeCell ref="G209:H209"/>
    <mergeCell ref="I209:J209"/>
    <mergeCell ref="B210:D210"/>
    <mergeCell ref="E210:F210"/>
    <mergeCell ref="G210:H210"/>
    <mergeCell ref="I210:J210"/>
    <mergeCell ref="B208:D208"/>
    <mergeCell ref="E208:F208"/>
    <mergeCell ref="G208:H208"/>
    <mergeCell ref="I208:J208"/>
    <mergeCell ref="E205:F205"/>
    <mergeCell ref="G205:H205"/>
    <mergeCell ref="I205:J205"/>
    <mergeCell ref="B206:D206"/>
    <mergeCell ref="E206:F206"/>
    <mergeCell ref="G206:H206"/>
    <mergeCell ref="I206:J206"/>
    <mergeCell ref="A204:A207"/>
    <mergeCell ref="B204:D204"/>
    <mergeCell ref="E204:F204"/>
    <mergeCell ref="G204:H204"/>
    <mergeCell ref="I204:J204"/>
    <mergeCell ref="B205:D205"/>
    <mergeCell ref="B207:D207"/>
    <mergeCell ref="E207:F207"/>
    <mergeCell ref="G207:H207"/>
    <mergeCell ref="I207:J207"/>
    <mergeCell ref="A199:A203"/>
    <mergeCell ref="B199:D199"/>
    <mergeCell ref="E199:F199"/>
    <mergeCell ref="G199:H199"/>
    <mergeCell ref="I199:J199"/>
    <mergeCell ref="B200:D200"/>
    <mergeCell ref="E200:F200"/>
    <mergeCell ref="G200:H200"/>
    <mergeCell ref="I200:J200"/>
    <mergeCell ref="B201:D201"/>
    <mergeCell ref="B203:D203"/>
    <mergeCell ref="E203:F203"/>
    <mergeCell ref="G203:H203"/>
    <mergeCell ref="I203:J203"/>
    <mergeCell ref="B195:F195"/>
    <mergeCell ref="G195:H195"/>
    <mergeCell ref="I195:J195"/>
    <mergeCell ref="B198:D198"/>
    <mergeCell ref="E198:J198"/>
    <mergeCell ref="E201:F201"/>
    <mergeCell ref="G201:H201"/>
    <mergeCell ref="I201:J201"/>
    <mergeCell ref="B202:D202"/>
    <mergeCell ref="E202:F202"/>
    <mergeCell ref="G202:H202"/>
    <mergeCell ref="I202:J202"/>
    <mergeCell ref="B193:F193"/>
    <mergeCell ref="G193:H193"/>
    <mergeCell ref="I193:J193"/>
    <mergeCell ref="B194:F194"/>
    <mergeCell ref="G194:H194"/>
    <mergeCell ref="I194:J194"/>
    <mergeCell ref="A190:A192"/>
    <mergeCell ref="B190:F190"/>
    <mergeCell ref="G190:H190"/>
    <mergeCell ref="I190:J190"/>
    <mergeCell ref="B191:F191"/>
    <mergeCell ref="G191:H191"/>
    <mergeCell ref="I191:J191"/>
    <mergeCell ref="B192:F192"/>
    <mergeCell ref="G192:H192"/>
    <mergeCell ref="I192:J192"/>
    <mergeCell ref="B188:F188"/>
    <mergeCell ref="G188:H188"/>
    <mergeCell ref="I188:J188"/>
    <mergeCell ref="B189:F189"/>
    <mergeCell ref="G189:H189"/>
    <mergeCell ref="I189:J189"/>
    <mergeCell ref="K183:K184"/>
    <mergeCell ref="B185:F185"/>
    <mergeCell ref="G185:H185"/>
    <mergeCell ref="I185:J185"/>
    <mergeCell ref="B186:F187"/>
    <mergeCell ref="G186:H187"/>
    <mergeCell ref="I186:J187"/>
    <mergeCell ref="K186:K187"/>
    <mergeCell ref="A182:A187"/>
    <mergeCell ref="B182:F182"/>
    <mergeCell ref="G182:H182"/>
    <mergeCell ref="I182:J182"/>
    <mergeCell ref="B183:F184"/>
    <mergeCell ref="G183:H184"/>
    <mergeCell ref="I183:J184"/>
    <mergeCell ref="B179:F179"/>
    <mergeCell ref="G179:J179"/>
    <mergeCell ref="B180:F180"/>
    <mergeCell ref="G180:H180"/>
    <mergeCell ref="I180:J180"/>
    <mergeCell ref="B181:F181"/>
    <mergeCell ref="G181:H181"/>
    <mergeCell ref="I181:J181"/>
    <mergeCell ref="A174:C174"/>
    <mergeCell ref="D174:E174"/>
    <mergeCell ref="F174:G174"/>
    <mergeCell ref="H174:I174"/>
    <mergeCell ref="J174:K174"/>
    <mergeCell ref="A175:C175"/>
    <mergeCell ref="D175:E175"/>
    <mergeCell ref="F175:G175"/>
    <mergeCell ref="H175:I175"/>
    <mergeCell ref="J175:K175"/>
    <mergeCell ref="A172:C172"/>
    <mergeCell ref="D172:E172"/>
    <mergeCell ref="F172:G172"/>
    <mergeCell ref="H172:I172"/>
    <mergeCell ref="J172:K172"/>
    <mergeCell ref="A173:C173"/>
    <mergeCell ref="D173:E173"/>
    <mergeCell ref="F173:G173"/>
    <mergeCell ref="H173:I173"/>
    <mergeCell ref="J173:K173"/>
    <mergeCell ref="A170:C170"/>
    <mergeCell ref="D170:E170"/>
    <mergeCell ref="F170:G170"/>
    <mergeCell ref="H170:I170"/>
    <mergeCell ref="J170:K170"/>
    <mergeCell ref="A171:K171"/>
    <mergeCell ref="A168:C168"/>
    <mergeCell ref="D168:E168"/>
    <mergeCell ref="F168:G168"/>
    <mergeCell ref="H168:I168"/>
    <mergeCell ref="J168:K168"/>
    <mergeCell ref="A169:C169"/>
    <mergeCell ref="D169:E169"/>
    <mergeCell ref="F169:G169"/>
    <mergeCell ref="H169:I169"/>
    <mergeCell ref="J169:K169"/>
    <mergeCell ref="A166:C166"/>
    <mergeCell ref="D166:E166"/>
    <mergeCell ref="F166:G166"/>
    <mergeCell ref="H166:I166"/>
    <mergeCell ref="J166:K166"/>
    <mergeCell ref="A167:K167"/>
    <mergeCell ref="A164:C164"/>
    <mergeCell ref="D164:E164"/>
    <mergeCell ref="F164:G164"/>
    <mergeCell ref="H164:I164"/>
    <mergeCell ref="J164:K164"/>
    <mergeCell ref="A165:C165"/>
    <mergeCell ref="D165:E165"/>
    <mergeCell ref="F165:G165"/>
    <mergeCell ref="H165:I165"/>
    <mergeCell ref="J165:K165"/>
    <mergeCell ref="A162:K162"/>
    <mergeCell ref="A163:C163"/>
    <mergeCell ref="D163:E163"/>
    <mergeCell ref="F163:G163"/>
    <mergeCell ref="H163:I163"/>
    <mergeCell ref="J163:K163"/>
    <mergeCell ref="A157:K157"/>
    <mergeCell ref="A158:K158"/>
    <mergeCell ref="J159:K159"/>
    <mergeCell ref="A160:C161"/>
    <mergeCell ref="D160:E161"/>
    <mergeCell ref="F160:G161"/>
    <mergeCell ref="H160:I161"/>
    <mergeCell ref="J160:K161"/>
    <mergeCell ref="B154:C154"/>
    <mergeCell ref="F154:G154"/>
    <mergeCell ref="I154:J154"/>
    <mergeCell ref="B155:C155"/>
    <mergeCell ref="F155:G155"/>
    <mergeCell ref="I155:J155"/>
    <mergeCell ref="F151:G151"/>
    <mergeCell ref="I151:J151"/>
    <mergeCell ref="B152:C152"/>
    <mergeCell ref="B153:C153"/>
    <mergeCell ref="F153:G153"/>
    <mergeCell ref="I153:J153"/>
    <mergeCell ref="B149:C149"/>
    <mergeCell ref="F149:G149"/>
    <mergeCell ref="I149:J149"/>
    <mergeCell ref="B150:C150"/>
    <mergeCell ref="F150:G150"/>
    <mergeCell ref="I150:J150"/>
    <mergeCell ref="H146:H147"/>
    <mergeCell ref="I146:J147"/>
    <mergeCell ref="K146:K147"/>
    <mergeCell ref="B148:C148"/>
    <mergeCell ref="F148:G148"/>
    <mergeCell ref="I148:J148"/>
    <mergeCell ref="B141:C141"/>
    <mergeCell ref="F141:G141"/>
    <mergeCell ref="I141:J141"/>
    <mergeCell ref="A144:A147"/>
    <mergeCell ref="B144:C147"/>
    <mergeCell ref="D144:D147"/>
    <mergeCell ref="E144:E147"/>
    <mergeCell ref="F144:H145"/>
    <mergeCell ref="I144:K145"/>
    <mergeCell ref="F146:G147"/>
    <mergeCell ref="B138:C138"/>
    <mergeCell ref="B139:C139"/>
    <mergeCell ref="F139:G139"/>
    <mergeCell ref="I139:J139"/>
    <mergeCell ref="B140:C140"/>
    <mergeCell ref="F140:G140"/>
    <mergeCell ref="I140:J140"/>
    <mergeCell ref="B135:C135"/>
    <mergeCell ref="F135:G135"/>
    <mergeCell ref="I135:J135"/>
    <mergeCell ref="B136:C136"/>
    <mergeCell ref="F136:G136"/>
    <mergeCell ref="I136:J136"/>
    <mergeCell ref="F132:G132"/>
    <mergeCell ref="I132:J132"/>
    <mergeCell ref="B133:C133"/>
    <mergeCell ref="B134:C134"/>
    <mergeCell ref="F134:G134"/>
    <mergeCell ref="I134:J134"/>
    <mergeCell ref="B130:C130"/>
    <mergeCell ref="F130:G130"/>
    <mergeCell ref="I130:J130"/>
    <mergeCell ref="B131:C131"/>
    <mergeCell ref="F131:G131"/>
    <mergeCell ref="I131:J131"/>
    <mergeCell ref="F126:G127"/>
    <mergeCell ref="H126:H127"/>
    <mergeCell ref="I126:J127"/>
    <mergeCell ref="K126:K127"/>
    <mergeCell ref="B128:C128"/>
    <mergeCell ref="B129:C129"/>
    <mergeCell ref="F129:G129"/>
    <mergeCell ref="I129:J129"/>
    <mergeCell ref="B120:C120"/>
    <mergeCell ref="F120:G120"/>
    <mergeCell ref="I120:J120"/>
    <mergeCell ref="A123:J123"/>
    <mergeCell ref="A124:A127"/>
    <mergeCell ref="B124:C127"/>
    <mergeCell ref="D124:D127"/>
    <mergeCell ref="E124:E127"/>
    <mergeCell ref="F124:H125"/>
    <mergeCell ref="I124:K125"/>
    <mergeCell ref="K114:K115"/>
    <mergeCell ref="B107:D107"/>
    <mergeCell ref="B108:D108"/>
    <mergeCell ref="B109:D109"/>
    <mergeCell ref="B116:C116"/>
    <mergeCell ref="F116:G116"/>
    <mergeCell ref="I116:J116"/>
    <mergeCell ref="B117:C119"/>
    <mergeCell ref="F117:G117"/>
    <mergeCell ref="I117:J117"/>
    <mergeCell ref="F118:G118"/>
    <mergeCell ref="I118:J118"/>
    <mergeCell ref="F119:G119"/>
    <mergeCell ref="I119:J119"/>
    <mergeCell ref="A112:A115"/>
    <mergeCell ref="B112:C115"/>
    <mergeCell ref="D112:D115"/>
    <mergeCell ref="I98:I100"/>
    <mergeCell ref="J98:J100"/>
    <mergeCell ref="K98:K100"/>
    <mergeCell ref="A101:B101"/>
    <mergeCell ref="A104:A105"/>
    <mergeCell ref="B104:D105"/>
    <mergeCell ref="E104:G104"/>
    <mergeCell ref="H104:J104"/>
    <mergeCell ref="K104:K105"/>
    <mergeCell ref="C98:C100"/>
    <mergeCell ref="D98:D100"/>
    <mergeCell ref="E98:E100"/>
    <mergeCell ref="F98:F100"/>
    <mergeCell ref="G98:G100"/>
    <mergeCell ref="H98:H100"/>
    <mergeCell ref="E112:E115"/>
    <mergeCell ref="F112:H113"/>
    <mergeCell ref="I112:K113"/>
    <mergeCell ref="F114:G115"/>
    <mergeCell ref="H114:H115"/>
    <mergeCell ref="I114:J115"/>
    <mergeCell ref="A93:B93"/>
    <mergeCell ref="A94:B94"/>
    <mergeCell ref="A95:B95"/>
    <mergeCell ref="A96:B96"/>
    <mergeCell ref="A97:B97"/>
    <mergeCell ref="A98:B100"/>
    <mergeCell ref="G90:G91"/>
    <mergeCell ref="H90:H91"/>
    <mergeCell ref="I90:I91"/>
    <mergeCell ref="J90:J91"/>
    <mergeCell ref="K90:K91"/>
    <mergeCell ref="A92:B92"/>
    <mergeCell ref="I84:I87"/>
    <mergeCell ref="J84:J87"/>
    <mergeCell ref="K84:K87"/>
    <mergeCell ref="A88:B88"/>
    <mergeCell ref="A89:B89"/>
    <mergeCell ref="A90:B91"/>
    <mergeCell ref="C90:C91"/>
    <mergeCell ref="D90:D91"/>
    <mergeCell ref="E90:E91"/>
    <mergeCell ref="F90:F91"/>
    <mergeCell ref="A84:B87"/>
    <mergeCell ref="C84:C87"/>
    <mergeCell ref="D84:D87"/>
    <mergeCell ref="E84:E87"/>
    <mergeCell ref="F84:F87"/>
    <mergeCell ref="G84:G87"/>
    <mergeCell ref="H84:H87"/>
    <mergeCell ref="A72:B72"/>
    <mergeCell ref="A73:B73"/>
    <mergeCell ref="A74:B74"/>
    <mergeCell ref="I80:I83"/>
    <mergeCell ref="J80:J83"/>
    <mergeCell ref="K80:K83"/>
    <mergeCell ref="C80:C83"/>
    <mergeCell ref="D80:D83"/>
    <mergeCell ref="E80:E83"/>
    <mergeCell ref="F80:F83"/>
    <mergeCell ref="G80:G83"/>
    <mergeCell ref="H80:H83"/>
    <mergeCell ref="A75:B75"/>
    <mergeCell ref="A76:B76"/>
    <mergeCell ref="A77:B77"/>
    <mergeCell ref="A78:B78"/>
    <mergeCell ref="A79:B79"/>
    <mergeCell ref="A80:B83"/>
    <mergeCell ref="K66:K67"/>
    <mergeCell ref="A68:B68"/>
    <mergeCell ref="A69:B69"/>
    <mergeCell ref="A70:B71"/>
    <mergeCell ref="C70:C71"/>
    <mergeCell ref="D70:D71"/>
    <mergeCell ref="E70:E71"/>
    <mergeCell ref="F70:F71"/>
    <mergeCell ref="G70:G71"/>
    <mergeCell ref="H70:H71"/>
    <mergeCell ref="E66:E67"/>
    <mergeCell ref="F66:F67"/>
    <mergeCell ref="G66:G67"/>
    <mergeCell ref="H66:H67"/>
    <mergeCell ref="I66:I67"/>
    <mergeCell ref="J66:J67"/>
    <mergeCell ref="I70:I71"/>
    <mergeCell ref="J70:J71"/>
    <mergeCell ref="K70:K71"/>
    <mergeCell ref="A63:B63"/>
    <mergeCell ref="A64:B64"/>
    <mergeCell ref="A65:B65"/>
    <mergeCell ref="A66:B67"/>
    <mergeCell ref="C66:C67"/>
    <mergeCell ref="D66:D67"/>
    <mergeCell ref="A57:B57"/>
    <mergeCell ref="A58:B58"/>
    <mergeCell ref="A59:B59"/>
    <mergeCell ref="A60:B60"/>
    <mergeCell ref="A61:B61"/>
    <mergeCell ref="A62:B62"/>
    <mergeCell ref="A50:B50"/>
    <mergeCell ref="A52:B52"/>
    <mergeCell ref="A53:B53"/>
    <mergeCell ref="A54:B54"/>
    <mergeCell ref="A55:B55"/>
    <mergeCell ref="A56:B56"/>
    <mergeCell ref="A44:B44"/>
    <mergeCell ref="A45:B45"/>
    <mergeCell ref="A46:B46"/>
    <mergeCell ref="A47:B47"/>
    <mergeCell ref="A48:B48"/>
    <mergeCell ref="A49:B49"/>
    <mergeCell ref="A39:B41"/>
    <mergeCell ref="C39:F40"/>
    <mergeCell ref="G39:J40"/>
    <mergeCell ref="K39:K41"/>
    <mergeCell ref="A42:B42"/>
    <mergeCell ref="A43:B43"/>
    <mergeCell ref="B34:E34"/>
    <mergeCell ref="F34:G34"/>
    <mergeCell ref="H34:I34"/>
    <mergeCell ref="A36:K36"/>
    <mergeCell ref="A37:K37"/>
    <mergeCell ref="A38:K38"/>
    <mergeCell ref="B32:E32"/>
    <mergeCell ref="F32:G32"/>
    <mergeCell ref="H32:I32"/>
    <mergeCell ref="B33:E33"/>
    <mergeCell ref="F33:G33"/>
    <mergeCell ref="H33:I33"/>
    <mergeCell ref="B26:G26"/>
    <mergeCell ref="H26:I26"/>
    <mergeCell ref="J26:K26"/>
    <mergeCell ref="A28:K28"/>
    <mergeCell ref="A29:A31"/>
    <mergeCell ref="B29:E31"/>
    <mergeCell ref="F29:G31"/>
    <mergeCell ref="H29:I31"/>
    <mergeCell ref="J29:J31"/>
    <mergeCell ref="K29:K31"/>
    <mergeCell ref="H24:I24"/>
    <mergeCell ref="J24:K24"/>
    <mergeCell ref="B25:G25"/>
    <mergeCell ref="H25:I25"/>
    <mergeCell ref="J25:K25"/>
    <mergeCell ref="A20:K20"/>
    <mergeCell ref="A21:K21"/>
    <mergeCell ref="A22:A23"/>
    <mergeCell ref="B22:G23"/>
    <mergeCell ref="H22:I23"/>
    <mergeCell ref="J22:K23"/>
    <mergeCell ref="A2:K2"/>
    <mergeCell ref="F255:G255"/>
    <mergeCell ref="B106:D106"/>
    <mergeCell ref="A1:K1"/>
    <mergeCell ref="A4:K4"/>
    <mergeCell ref="A5:K5"/>
    <mergeCell ref="A7:K7"/>
    <mergeCell ref="A9:K9"/>
    <mergeCell ref="B10:E10"/>
    <mergeCell ref="F10:K10"/>
    <mergeCell ref="B15:E15"/>
    <mergeCell ref="F15:K15"/>
    <mergeCell ref="B16:E16"/>
    <mergeCell ref="F16:K16"/>
    <mergeCell ref="B17:E18"/>
    <mergeCell ref="F17:K18"/>
    <mergeCell ref="B11:E11"/>
    <mergeCell ref="F11:K11"/>
    <mergeCell ref="B12:E12"/>
    <mergeCell ref="F12:K12"/>
    <mergeCell ref="B13:E14"/>
    <mergeCell ref="F13:K13"/>
    <mergeCell ref="F14:K14"/>
    <mergeCell ref="B24:G24"/>
  </mergeCells>
  <dataValidations count="1">
    <dataValidation type="list" allowBlank="1" showInputMessage="1" showErrorMessage="1" sqref="E130:E141 E149:E155 E117:E119" xr:uid="{00000000-0002-0000-0000-000000000000}">
      <formula1>"Allot, Bonus, Transfer"</formula1>
    </dataValidation>
  </dataValidations>
  <pageMargins left="0.70866141732283472" right="0.70866141732283472" top="0.74803149606299213" bottom="0.74803149606299213" header="0.31496062992125984" footer="0.31496062992125984"/>
  <pageSetup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vandana</dc:creator>
  <cp:lastModifiedBy>JAISWAL</cp:lastModifiedBy>
  <cp:lastPrinted>2020-05-08T08:16:15Z</cp:lastPrinted>
  <dcterms:created xsi:type="dcterms:W3CDTF">2018-09-20T07:37:46Z</dcterms:created>
  <dcterms:modified xsi:type="dcterms:W3CDTF">2022-07-28T11:20:23Z</dcterms:modified>
</cp:coreProperties>
</file>